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docs.live.net/9524d85f8f466a9f/Documents/TGO stuff/TGO Database Investigation/Vetters Database/"/>
    </mc:Choice>
  </mc:AlternateContent>
  <xr:revisionPtr revIDLastSave="0" documentId="8_{245106FB-CE66-49D0-BE07-AE71561AFAB6}" xr6:coauthVersionLast="47" xr6:coauthVersionMax="47" xr10:uidLastSave="{00000000-0000-0000-0000-000000000000}"/>
  <bookViews>
    <workbookView xWindow="-120" yWindow="-120" windowWidth="29040" windowHeight="15720" xr2:uid="{00000000-000D-0000-FFFF-FFFF00000000}"/>
  </bookViews>
  <sheets>
    <sheet name="Data Input " sheetId="1" r:id="rId1"/>
    <sheet name="GPSV Format" sheetId="4" r:id="rId2"/>
    <sheet name="Degrees to Dec Converter" sheetId="2" r:id="rId3"/>
    <sheet name="Look Up Tables" sheetId="3" r:id="rId4"/>
  </sheets>
  <externalReferences>
    <externalReference r:id="rId5"/>
  </externalReferences>
  <definedNames>
    <definedName name="_xlnm._FilterDatabase" localSheetId="0" hidden="1">'Data Input '!$C$1:$D$493</definedName>
    <definedName name="_xlnm._FilterDatabase" localSheetId="1" hidden="1">'GPSV Format'!$B$1:$B$493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7" i="4" l="1"/>
  <c r="H364" i="4" l="1"/>
  <c r="H366" i="4"/>
  <c r="I379" i="4" l="1"/>
  <c r="J379" i="4"/>
  <c r="B379" i="4"/>
  <c r="E329" i="4"/>
  <c r="E328" i="4"/>
  <c r="E321" i="4"/>
  <c r="H316" i="4" l="1"/>
  <c r="E310" i="4"/>
  <c r="E311" i="4"/>
  <c r="E312" i="4"/>
  <c r="E313" i="4"/>
  <c r="E314" i="4"/>
  <c r="E315" i="4"/>
  <c r="E316" i="4"/>
  <c r="E317" i="4"/>
  <c r="E318" i="4"/>
  <c r="E319" i="4"/>
  <c r="E320" i="4"/>
  <c r="E322" i="4"/>
  <c r="E323" i="4"/>
  <c r="E324" i="4"/>
  <c r="E325" i="4"/>
  <c r="E326" i="4"/>
  <c r="E327"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277" i="4" l="1"/>
  <c r="A169" i="4" l="1"/>
  <c r="B169" i="4"/>
  <c r="D169" i="4"/>
  <c r="E169" i="4"/>
  <c r="H169" i="4"/>
  <c r="I169" i="4"/>
  <c r="J169" i="4"/>
  <c r="A170" i="4"/>
  <c r="B170" i="4"/>
  <c r="D170" i="4"/>
  <c r="E170" i="4"/>
  <c r="H170" i="4"/>
  <c r="I170" i="4"/>
  <c r="J170" i="4"/>
  <c r="A490" i="4"/>
  <c r="B490" i="4"/>
  <c r="D490" i="4"/>
  <c r="H490" i="4"/>
  <c r="I490" i="4"/>
  <c r="J490" i="4"/>
  <c r="A491" i="4"/>
  <c r="B491" i="4"/>
  <c r="D491" i="4"/>
  <c r="H491" i="4"/>
  <c r="I491" i="4"/>
  <c r="J491" i="4"/>
  <c r="A492" i="4"/>
  <c r="B492" i="4"/>
  <c r="D492" i="4"/>
  <c r="H492" i="4"/>
  <c r="I492" i="4"/>
  <c r="J492" i="4"/>
  <c r="A493" i="4"/>
  <c r="B493" i="4"/>
  <c r="D493" i="4"/>
  <c r="H493" i="4"/>
  <c r="I493" i="4"/>
  <c r="J493" i="4"/>
  <c r="A485" i="4"/>
  <c r="B485" i="4"/>
  <c r="D485" i="4"/>
  <c r="H485" i="4"/>
  <c r="I485" i="4"/>
  <c r="J485" i="4"/>
  <c r="A486" i="4"/>
  <c r="B486" i="4"/>
  <c r="D486" i="4"/>
  <c r="H486" i="4"/>
  <c r="I486" i="4"/>
  <c r="J486" i="4"/>
  <c r="A487" i="4"/>
  <c r="B487" i="4"/>
  <c r="D487" i="4"/>
  <c r="H487" i="4"/>
  <c r="I487" i="4"/>
  <c r="J487" i="4"/>
  <c r="A488" i="4"/>
  <c r="B488" i="4"/>
  <c r="D488" i="4"/>
  <c r="H488" i="4"/>
  <c r="I488" i="4"/>
  <c r="J488" i="4"/>
  <c r="A489" i="4"/>
  <c r="B489" i="4"/>
  <c r="D489" i="4"/>
  <c r="H489" i="4"/>
  <c r="I489" i="4"/>
  <c r="J489" i="4"/>
  <c r="A455" i="4"/>
  <c r="B455" i="4"/>
  <c r="D455" i="4"/>
  <c r="H455" i="4"/>
  <c r="I455" i="4"/>
  <c r="J455" i="4"/>
  <c r="A456" i="4"/>
  <c r="B456" i="4"/>
  <c r="D456" i="4"/>
  <c r="H456" i="4"/>
  <c r="I456" i="4"/>
  <c r="J456" i="4"/>
  <c r="A457" i="4"/>
  <c r="B457" i="4"/>
  <c r="D457" i="4"/>
  <c r="H457" i="4"/>
  <c r="I457" i="4"/>
  <c r="J457" i="4"/>
  <c r="A458" i="4"/>
  <c r="B458" i="4"/>
  <c r="D458" i="4"/>
  <c r="H458" i="4"/>
  <c r="I458" i="4"/>
  <c r="J458" i="4"/>
  <c r="A459" i="4"/>
  <c r="B459" i="4"/>
  <c r="D459" i="4"/>
  <c r="H459" i="4"/>
  <c r="I459" i="4"/>
  <c r="J459" i="4"/>
  <c r="A460" i="4"/>
  <c r="B460" i="4"/>
  <c r="D460" i="4"/>
  <c r="H460" i="4"/>
  <c r="I460" i="4"/>
  <c r="J460" i="4"/>
  <c r="A461" i="4"/>
  <c r="B461" i="4"/>
  <c r="D461" i="4"/>
  <c r="H461" i="4"/>
  <c r="I461" i="4"/>
  <c r="J461" i="4"/>
  <c r="A462" i="4"/>
  <c r="B462" i="4"/>
  <c r="D462" i="4"/>
  <c r="H462" i="4"/>
  <c r="I462" i="4"/>
  <c r="J462" i="4"/>
  <c r="A463" i="4"/>
  <c r="B463" i="4"/>
  <c r="D463" i="4"/>
  <c r="H463" i="4"/>
  <c r="I463" i="4"/>
  <c r="J463" i="4"/>
  <c r="A464" i="4"/>
  <c r="B464" i="4"/>
  <c r="D464" i="4"/>
  <c r="H464" i="4"/>
  <c r="I464" i="4"/>
  <c r="J464" i="4"/>
  <c r="A465" i="4"/>
  <c r="B465" i="4"/>
  <c r="D465" i="4"/>
  <c r="H465" i="4"/>
  <c r="I465" i="4"/>
  <c r="J465" i="4"/>
  <c r="A466" i="4"/>
  <c r="B466" i="4"/>
  <c r="D466" i="4"/>
  <c r="H466" i="4"/>
  <c r="I466" i="4"/>
  <c r="J466" i="4"/>
  <c r="A467" i="4"/>
  <c r="B467" i="4"/>
  <c r="D467" i="4"/>
  <c r="H467" i="4"/>
  <c r="I467" i="4"/>
  <c r="J467" i="4"/>
  <c r="A468" i="4"/>
  <c r="B468" i="4"/>
  <c r="D468" i="4"/>
  <c r="H468" i="4"/>
  <c r="I468" i="4"/>
  <c r="J468" i="4"/>
  <c r="A469" i="4"/>
  <c r="B469" i="4"/>
  <c r="D469" i="4"/>
  <c r="H469" i="4"/>
  <c r="I469" i="4"/>
  <c r="J469" i="4"/>
  <c r="A470" i="4"/>
  <c r="B470" i="4"/>
  <c r="D470" i="4"/>
  <c r="H470" i="4"/>
  <c r="I470" i="4"/>
  <c r="J470" i="4"/>
  <c r="A471" i="4"/>
  <c r="B471" i="4"/>
  <c r="D471" i="4"/>
  <c r="H471" i="4"/>
  <c r="I471" i="4"/>
  <c r="J471" i="4"/>
  <c r="A472" i="4"/>
  <c r="B472" i="4"/>
  <c r="D472" i="4"/>
  <c r="H472" i="4"/>
  <c r="I472" i="4"/>
  <c r="J472" i="4"/>
  <c r="A473" i="4"/>
  <c r="B473" i="4"/>
  <c r="D473" i="4"/>
  <c r="H473" i="4"/>
  <c r="I473" i="4"/>
  <c r="J473" i="4"/>
  <c r="A474" i="4"/>
  <c r="B474" i="4"/>
  <c r="D474" i="4"/>
  <c r="H474" i="4"/>
  <c r="I474" i="4"/>
  <c r="J474" i="4"/>
  <c r="A475" i="4"/>
  <c r="B475" i="4"/>
  <c r="D475" i="4"/>
  <c r="H475" i="4"/>
  <c r="I475" i="4"/>
  <c r="J475" i="4"/>
  <c r="A476" i="4"/>
  <c r="B476" i="4"/>
  <c r="D476" i="4"/>
  <c r="H476" i="4"/>
  <c r="I476" i="4"/>
  <c r="J476" i="4"/>
  <c r="A477" i="4"/>
  <c r="B477" i="4"/>
  <c r="D477" i="4"/>
  <c r="H477" i="4"/>
  <c r="I477" i="4"/>
  <c r="J477" i="4"/>
  <c r="A478" i="4"/>
  <c r="B478" i="4"/>
  <c r="D478" i="4"/>
  <c r="H478" i="4"/>
  <c r="I478" i="4"/>
  <c r="J478" i="4"/>
  <c r="A479" i="4"/>
  <c r="B479" i="4"/>
  <c r="D479" i="4"/>
  <c r="H479" i="4"/>
  <c r="I479" i="4"/>
  <c r="J479" i="4"/>
  <c r="A480" i="4"/>
  <c r="B480" i="4"/>
  <c r="D480" i="4"/>
  <c r="H480" i="4"/>
  <c r="I480" i="4"/>
  <c r="J480" i="4"/>
  <c r="A481" i="4"/>
  <c r="B481" i="4"/>
  <c r="D481" i="4"/>
  <c r="H481" i="4"/>
  <c r="I481" i="4"/>
  <c r="J481" i="4"/>
  <c r="A482" i="4"/>
  <c r="B482" i="4"/>
  <c r="D482" i="4"/>
  <c r="H482" i="4"/>
  <c r="I482" i="4"/>
  <c r="J482" i="4"/>
  <c r="A483" i="4"/>
  <c r="B483" i="4"/>
  <c r="D483" i="4"/>
  <c r="H483" i="4"/>
  <c r="I483" i="4"/>
  <c r="J483" i="4"/>
  <c r="A484" i="4"/>
  <c r="B484" i="4"/>
  <c r="D484" i="4"/>
  <c r="H484" i="4"/>
  <c r="I484" i="4"/>
  <c r="J484" i="4"/>
  <c r="A244" i="4"/>
  <c r="B244" i="4"/>
  <c r="D244" i="4"/>
  <c r="E244" i="4"/>
  <c r="H244" i="4"/>
  <c r="I244" i="4"/>
  <c r="J244" i="4"/>
  <c r="A245" i="4"/>
  <c r="B245" i="4"/>
  <c r="D245" i="4"/>
  <c r="E245" i="4"/>
  <c r="H245" i="4"/>
  <c r="I245" i="4"/>
  <c r="J245" i="4"/>
  <c r="A246" i="4"/>
  <c r="B246" i="4"/>
  <c r="D246" i="4"/>
  <c r="E246" i="4"/>
  <c r="H246" i="4"/>
  <c r="I246" i="4"/>
  <c r="J246" i="4"/>
  <c r="A247" i="4"/>
  <c r="B247" i="4"/>
  <c r="D247" i="4"/>
  <c r="E247" i="4"/>
  <c r="H247" i="4"/>
  <c r="I247" i="4"/>
  <c r="J247" i="4"/>
  <c r="A248" i="4"/>
  <c r="B248" i="4"/>
  <c r="D248" i="4"/>
  <c r="E248" i="4"/>
  <c r="H248" i="4"/>
  <c r="I248" i="4"/>
  <c r="J248" i="4"/>
  <c r="A249" i="4"/>
  <c r="B249" i="4"/>
  <c r="D249" i="4"/>
  <c r="E249" i="4"/>
  <c r="H249" i="4"/>
  <c r="I249" i="4"/>
  <c r="J249" i="4"/>
  <c r="A250" i="4"/>
  <c r="B250" i="4"/>
  <c r="D250" i="4"/>
  <c r="E250" i="4"/>
  <c r="H250" i="4"/>
  <c r="I250" i="4"/>
  <c r="J250" i="4"/>
  <c r="A251" i="4"/>
  <c r="B251" i="4"/>
  <c r="D251" i="4"/>
  <c r="E251" i="4"/>
  <c r="H251" i="4"/>
  <c r="I251" i="4"/>
  <c r="J251" i="4"/>
  <c r="A252" i="4"/>
  <c r="B252" i="4"/>
  <c r="D252" i="4"/>
  <c r="E252" i="4"/>
  <c r="H252" i="4"/>
  <c r="I252" i="4"/>
  <c r="J252" i="4"/>
  <c r="A253" i="4"/>
  <c r="B253" i="4"/>
  <c r="D253" i="4"/>
  <c r="E253" i="4"/>
  <c r="H253" i="4"/>
  <c r="I253" i="4"/>
  <c r="J253" i="4"/>
  <c r="A254" i="4"/>
  <c r="B254" i="4"/>
  <c r="D254" i="4"/>
  <c r="E254" i="4"/>
  <c r="H254" i="4"/>
  <c r="I254" i="4"/>
  <c r="J254" i="4"/>
  <c r="A255" i="4"/>
  <c r="B255" i="4"/>
  <c r="D255" i="4"/>
  <c r="E255" i="4"/>
  <c r="H255" i="4"/>
  <c r="I255" i="4"/>
  <c r="J255" i="4"/>
  <c r="A256" i="4"/>
  <c r="B256" i="4"/>
  <c r="D256" i="4"/>
  <c r="E256" i="4"/>
  <c r="H256" i="4"/>
  <c r="I256" i="4"/>
  <c r="J256" i="4"/>
  <c r="A257" i="4"/>
  <c r="B257" i="4"/>
  <c r="D257" i="4"/>
  <c r="E257" i="4"/>
  <c r="H257" i="4"/>
  <c r="I257" i="4"/>
  <c r="J257" i="4"/>
  <c r="A258" i="4"/>
  <c r="B258" i="4"/>
  <c r="D258" i="4"/>
  <c r="E258" i="4"/>
  <c r="H258" i="4"/>
  <c r="I258" i="4"/>
  <c r="J258" i="4"/>
  <c r="A259" i="4"/>
  <c r="B259" i="4"/>
  <c r="D259" i="4"/>
  <c r="E259" i="4"/>
  <c r="H259" i="4"/>
  <c r="I259" i="4"/>
  <c r="J259" i="4"/>
  <c r="A260" i="4"/>
  <c r="B260" i="4"/>
  <c r="D260" i="4"/>
  <c r="E260" i="4"/>
  <c r="H260" i="4"/>
  <c r="I260" i="4"/>
  <c r="J260" i="4"/>
  <c r="A261" i="4"/>
  <c r="B261" i="4"/>
  <c r="D261" i="4"/>
  <c r="E261" i="4"/>
  <c r="H261" i="4"/>
  <c r="I261" i="4"/>
  <c r="J261" i="4"/>
  <c r="A262" i="4"/>
  <c r="B262" i="4"/>
  <c r="D262" i="4"/>
  <c r="E262" i="4"/>
  <c r="H262" i="4"/>
  <c r="I262" i="4"/>
  <c r="J262" i="4"/>
  <c r="A263" i="4"/>
  <c r="B263" i="4"/>
  <c r="D263" i="4"/>
  <c r="E263" i="4"/>
  <c r="H263" i="4"/>
  <c r="I263" i="4"/>
  <c r="J263" i="4"/>
  <c r="A264" i="4"/>
  <c r="B264" i="4"/>
  <c r="D264" i="4"/>
  <c r="E264" i="4"/>
  <c r="H264" i="4"/>
  <c r="I264" i="4"/>
  <c r="J264" i="4"/>
  <c r="A265" i="4"/>
  <c r="B265" i="4"/>
  <c r="D265" i="4"/>
  <c r="E265" i="4"/>
  <c r="H265" i="4"/>
  <c r="I265" i="4"/>
  <c r="J265" i="4"/>
  <c r="A266" i="4"/>
  <c r="B266" i="4"/>
  <c r="D266" i="4"/>
  <c r="E266" i="4"/>
  <c r="H266" i="4"/>
  <c r="I266" i="4"/>
  <c r="J266" i="4"/>
  <c r="A267" i="4"/>
  <c r="B267" i="4"/>
  <c r="D267" i="4"/>
  <c r="E267" i="4"/>
  <c r="H267" i="4"/>
  <c r="I267" i="4"/>
  <c r="J267" i="4"/>
  <c r="A268" i="4"/>
  <c r="B268" i="4"/>
  <c r="D268" i="4"/>
  <c r="E268" i="4"/>
  <c r="H268" i="4"/>
  <c r="I268" i="4"/>
  <c r="J268" i="4"/>
  <c r="A269" i="4"/>
  <c r="B269" i="4"/>
  <c r="D269" i="4"/>
  <c r="E269" i="4"/>
  <c r="H269" i="4"/>
  <c r="I269" i="4"/>
  <c r="J269" i="4"/>
  <c r="A270" i="4"/>
  <c r="B270" i="4"/>
  <c r="D270" i="4"/>
  <c r="E270" i="4"/>
  <c r="H270" i="4"/>
  <c r="I270" i="4"/>
  <c r="J270" i="4"/>
  <c r="A271" i="4"/>
  <c r="B271" i="4"/>
  <c r="D271" i="4"/>
  <c r="E271" i="4"/>
  <c r="H271" i="4"/>
  <c r="I271" i="4"/>
  <c r="J271" i="4"/>
  <c r="A272" i="4"/>
  <c r="B272" i="4"/>
  <c r="D272" i="4"/>
  <c r="E272" i="4"/>
  <c r="H272" i="4"/>
  <c r="I272" i="4"/>
  <c r="J272" i="4"/>
  <c r="A273" i="4"/>
  <c r="B273" i="4"/>
  <c r="D273" i="4"/>
  <c r="E273" i="4"/>
  <c r="H273" i="4"/>
  <c r="I273" i="4"/>
  <c r="J273" i="4"/>
  <c r="A274" i="4"/>
  <c r="B274" i="4"/>
  <c r="D274" i="4"/>
  <c r="E274" i="4"/>
  <c r="H274" i="4"/>
  <c r="I274" i="4"/>
  <c r="J274" i="4"/>
  <c r="A275" i="4"/>
  <c r="B275" i="4"/>
  <c r="D275" i="4"/>
  <c r="E275" i="4"/>
  <c r="H275" i="4"/>
  <c r="I275" i="4"/>
  <c r="J275" i="4"/>
  <c r="A276" i="4"/>
  <c r="B276" i="4"/>
  <c r="D276" i="4"/>
  <c r="E276" i="4"/>
  <c r="H276" i="4"/>
  <c r="I276" i="4"/>
  <c r="J276" i="4"/>
  <c r="A277" i="4"/>
  <c r="B277" i="4"/>
  <c r="D277" i="4"/>
  <c r="H277" i="4"/>
  <c r="I277" i="4"/>
  <c r="J277" i="4"/>
  <c r="A278" i="4"/>
  <c r="B278" i="4"/>
  <c r="D278" i="4"/>
  <c r="E278" i="4"/>
  <c r="H278" i="4"/>
  <c r="I278" i="4"/>
  <c r="J278" i="4"/>
  <c r="A279" i="4"/>
  <c r="B279" i="4"/>
  <c r="D279" i="4"/>
  <c r="E279" i="4"/>
  <c r="H279" i="4"/>
  <c r="I279" i="4"/>
  <c r="J279" i="4"/>
  <c r="A280" i="4"/>
  <c r="B280" i="4"/>
  <c r="D280" i="4"/>
  <c r="E280" i="4"/>
  <c r="H280" i="4"/>
  <c r="I280" i="4"/>
  <c r="J280" i="4"/>
  <c r="A281" i="4"/>
  <c r="B281" i="4"/>
  <c r="D281" i="4"/>
  <c r="E281" i="4"/>
  <c r="H281" i="4"/>
  <c r="I281" i="4"/>
  <c r="J281" i="4"/>
  <c r="A282" i="4"/>
  <c r="B282" i="4"/>
  <c r="D282" i="4"/>
  <c r="E282" i="4"/>
  <c r="H282" i="4"/>
  <c r="I282" i="4"/>
  <c r="J282" i="4"/>
  <c r="A283" i="4"/>
  <c r="B283" i="4"/>
  <c r="D283" i="4"/>
  <c r="E283" i="4"/>
  <c r="H283" i="4"/>
  <c r="I283" i="4"/>
  <c r="J283" i="4"/>
  <c r="A284" i="4"/>
  <c r="B284" i="4"/>
  <c r="D284" i="4"/>
  <c r="E284" i="4"/>
  <c r="H284" i="4"/>
  <c r="I284" i="4"/>
  <c r="J284" i="4"/>
  <c r="A285" i="4"/>
  <c r="B285" i="4"/>
  <c r="D285" i="4"/>
  <c r="E285" i="4"/>
  <c r="H285" i="4"/>
  <c r="I285" i="4"/>
  <c r="J285" i="4"/>
  <c r="A286" i="4"/>
  <c r="B286" i="4"/>
  <c r="D286" i="4"/>
  <c r="E286" i="4"/>
  <c r="H286" i="4"/>
  <c r="I286" i="4"/>
  <c r="J286" i="4"/>
  <c r="A287" i="4"/>
  <c r="B287" i="4"/>
  <c r="D287" i="4"/>
  <c r="E287" i="4"/>
  <c r="H287" i="4"/>
  <c r="I287" i="4"/>
  <c r="J287" i="4"/>
  <c r="A288" i="4"/>
  <c r="B288" i="4"/>
  <c r="D288" i="4"/>
  <c r="E288" i="4"/>
  <c r="H288" i="4"/>
  <c r="I288" i="4"/>
  <c r="J288" i="4"/>
  <c r="A289" i="4"/>
  <c r="B289" i="4"/>
  <c r="D289" i="4"/>
  <c r="E289" i="4"/>
  <c r="H289" i="4"/>
  <c r="I289" i="4"/>
  <c r="J289" i="4"/>
  <c r="A290" i="4"/>
  <c r="B290" i="4"/>
  <c r="D290" i="4"/>
  <c r="E290" i="4"/>
  <c r="H290" i="4"/>
  <c r="I290" i="4"/>
  <c r="J290" i="4"/>
  <c r="A291" i="4"/>
  <c r="B291" i="4"/>
  <c r="D291" i="4"/>
  <c r="E291" i="4"/>
  <c r="H291" i="4"/>
  <c r="I291" i="4"/>
  <c r="J291" i="4"/>
  <c r="A292" i="4"/>
  <c r="B292" i="4"/>
  <c r="D292" i="4"/>
  <c r="E292" i="4"/>
  <c r="H292" i="4"/>
  <c r="I292" i="4"/>
  <c r="J292" i="4"/>
  <c r="A293" i="4"/>
  <c r="B293" i="4"/>
  <c r="D293" i="4"/>
  <c r="E293" i="4"/>
  <c r="H293" i="4"/>
  <c r="I293" i="4"/>
  <c r="J293" i="4"/>
  <c r="A294" i="4"/>
  <c r="B294" i="4"/>
  <c r="D294" i="4"/>
  <c r="E294" i="4"/>
  <c r="I294" i="4"/>
  <c r="J294" i="4"/>
  <c r="A295" i="4"/>
  <c r="B295" i="4"/>
  <c r="D295" i="4"/>
  <c r="E295" i="4"/>
  <c r="H295" i="4"/>
  <c r="I295" i="4"/>
  <c r="J295" i="4"/>
  <c r="A296" i="4"/>
  <c r="B296" i="4"/>
  <c r="D296" i="4"/>
  <c r="E296" i="4"/>
  <c r="H296" i="4"/>
  <c r="I296" i="4"/>
  <c r="J296" i="4"/>
  <c r="A297" i="4"/>
  <c r="B297" i="4"/>
  <c r="D297" i="4"/>
  <c r="E297" i="4"/>
  <c r="H297" i="4"/>
  <c r="I297" i="4"/>
  <c r="J297" i="4"/>
  <c r="A298" i="4"/>
  <c r="B298" i="4"/>
  <c r="D298" i="4"/>
  <c r="E298" i="4"/>
  <c r="H298" i="4"/>
  <c r="I298" i="4"/>
  <c r="J298" i="4"/>
  <c r="A299" i="4"/>
  <c r="B299" i="4"/>
  <c r="D299" i="4"/>
  <c r="E299" i="4"/>
  <c r="H299" i="4"/>
  <c r="I299" i="4"/>
  <c r="J299" i="4"/>
  <c r="A300" i="4"/>
  <c r="B300" i="4"/>
  <c r="D300" i="4"/>
  <c r="E300" i="4"/>
  <c r="H300" i="4"/>
  <c r="I300" i="4"/>
  <c r="J300" i="4"/>
  <c r="A301" i="4"/>
  <c r="B301" i="4"/>
  <c r="D301" i="4"/>
  <c r="E301" i="4"/>
  <c r="H301" i="4"/>
  <c r="I301" i="4"/>
  <c r="J301" i="4"/>
  <c r="A302" i="4"/>
  <c r="B302" i="4"/>
  <c r="D302" i="4"/>
  <c r="E302" i="4"/>
  <c r="H302" i="4"/>
  <c r="I302" i="4"/>
  <c r="J302" i="4"/>
  <c r="A303" i="4"/>
  <c r="B303" i="4"/>
  <c r="D303" i="4"/>
  <c r="E303" i="4"/>
  <c r="H303" i="4"/>
  <c r="I303" i="4"/>
  <c r="J303" i="4"/>
  <c r="A304" i="4"/>
  <c r="B304" i="4"/>
  <c r="D304" i="4"/>
  <c r="E304" i="4"/>
  <c r="H304" i="4"/>
  <c r="I304" i="4"/>
  <c r="J304" i="4"/>
  <c r="A305" i="4"/>
  <c r="B305" i="4"/>
  <c r="D305" i="4"/>
  <c r="E305" i="4"/>
  <c r="H305" i="4"/>
  <c r="I305" i="4"/>
  <c r="J305" i="4"/>
  <c r="A306" i="4"/>
  <c r="B306" i="4"/>
  <c r="D306" i="4"/>
  <c r="E306" i="4"/>
  <c r="H306" i="4"/>
  <c r="I306" i="4"/>
  <c r="J306" i="4"/>
  <c r="A307" i="4"/>
  <c r="B307" i="4"/>
  <c r="D307" i="4"/>
  <c r="E307" i="4"/>
  <c r="H307" i="4"/>
  <c r="I307" i="4"/>
  <c r="J307" i="4"/>
  <c r="A308" i="4"/>
  <c r="B308" i="4"/>
  <c r="D308" i="4"/>
  <c r="E308" i="4"/>
  <c r="H308" i="4"/>
  <c r="I308" i="4"/>
  <c r="J308" i="4"/>
  <c r="A309" i="4"/>
  <c r="B309" i="4"/>
  <c r="D309" i="4"/>
  <c r="E309" i="4"/>
  <c r="H309" i="4"/>
  <c r="I309" i="4"/>
  <c r="J309" i="4"/>
  <c r="A310" i="4"/>
  <c r="B310" i="4"/>
  <c r="D310" i="4"/>
  <c r="H310" i="4"/>
  <c r="I310" i="4"/>
  <c r="J310" i="4"/>
  <c r="A311" i="4"/>
  <c r="B311" i="4"/>
  <c r="D311" i="4"/>
  <c r="H311" i="4"/>
  <c r="I311" i="4"/>
  <c r="J311" i="4"/>
  <c r="A312" i="4"/>
  <c r="B312" i="4"/>
  <c r="D312" i="4"/>
  <c r="H312" i="4"/>
  <c r="I312" i="4"/>
  <c r="J312" i="4"/>
  <c r="A313" i="4"/>
  <c r="B313" i="4"/>
  <c r="D313" i="4"/>
  <c r="H313" i="4"/>
  <c r="I313" i="4"/>
  <c r="J313" i="4"/>
  <c r="A314" i="4"/>
  <c r="B314" i="4"/>
  <c r="D314" i="4"/>
  <c r="H314" i="4"/>
  <c r="I314" i="4"/>
  <c r="J314" i="4"/>
  <c r="A315" i="4"/>
  <c r="B315" i="4"/>
  <c r="D315" i="4"/>
  <c r="H315" i="4"/>
  <c r="I315" i="4"/>
  <c r="J315" i="4"/>
  <c r="A316" i="4"/>
  <c r="B316" i="4"/>
  <c r="D316" i="4"/>
  <c r="I316" i="4"/>
  <c r="J316" i="4"/>
  <c r="A317" i="4"/>
  <c r="B317" i="4"/>
  <c r="D317" i="4"/>
  <c r="H317" i="4"/>
  <c r="I317" i="4"/>
  <c r="J317" i="4"/>
  <c r="A318" i="4"/>
  <c r="B318" i="4"/>
  <c r="D318" i="4"/>
  <c r="H318" i="4"/>
  <c r="I318" i="4"/>
  <c r="J318" i="4"/>
  <c r="A319" i="4"/>
  <c r="B319" i="4"/>
  <c r="D319" i="4"/>
  <c r="H319" i="4"/>
  <c r="I319" i="4"/>
  <c r="J319" i="4"/>
  <c r="A320" i="4"/>
  <c r="B320" i="4"/>
  <c r="D320" i="4"/>
  <c r="H320" i="4"/>
  <c r="I320" i="4"/>
  <c r="J320" i="4"/>
  <c r="A321" i="4"/>
  <c r="B321" i="4"/>
  <c r="D321" i="4"/>
  <c r="H321" i="4"/>
  <c r="I321" i="4"/>
  <c r="J321" i="4"/>
  <c r="A322" i="4"/>
  <c r="B322" i="4"/>
  <c r="D322" i="4"/>
  <c r="H322" i="4"/>
  <c r="I322" i="4"/>
  <c r="J322" i="4"/>
  <c r="A323" i="4"/>
  <c r="B323" i="4"/>
  <c r="D323" i="4"/>
  <c r="H323" i="4"/>
  <c r="I323" i="4"/>
  <c r="J323" i="4"/>
  <c r="A324" i="4"/>
  <c r="B324" i="4"/>
  <c r="D324" i="4"/>
  <c r="H324" i="4"/>
  <c r="I324" i="4"/>
  <c r="J324" i="4"/>
  <c r="A325" i="4"/>
  <c r="B325" i="4"/>
  <c r="D325" i="4"/>
  <c r="H325" i="4"/>
  <c r="I325" i="4"/>
  <c r="J325" i="4"/>
  <c r="A326" i="4"/>
  <c r="B326" i="4"/>
  <c r="D326" i="4"/>
  <c r="H326" i="4"/>
  <c r="I326" i="4"/>
  <c r="J326" i="4"/>
  <c r="A327" i="4"/>
  <c r="B327" i="4"/>
  <c r="D327" i="4"/>
  <c r="H327" i="4"/>
  <c r="I327" i="4"/>
  <c r="J327" i="4"/>
  <c r="A328" i="4"/>
  <c r="B328" i="4"/>
  <c r="D328" i="4"/>
  <c r="H328" i="4"/>
  <c r="I328" i="4"/>
  <c r="J328" i="4"/>
  <c r="A329" i="4"/>
  <c r="B329" i="4"/>
  <c r="D329" i="4"/>
  <c r="H329" i="4"/>
  <c r="I329" i="4"/>
  <c r="J329" i="4"/>
  <c r="A330" i="4"/>
  <c r="B330" i="4"/>
  <c r="D330" i="4"/>
  <c r="H330" i="4"/>
  <c r="I330" i="4"/>
  <c r="J330" i="4"/>
  <c r="A331" i="4"/>
  <c r="B331" i="4"/>
  <c r="D331" i="4"/>
  <c r="H331" i="4"/>
  <c r="I331" i="4"/>
  <c r="J331" i="4"/>
  <c r="A332" i="4"/>
  <c r="B332" i="4"/>
  <c r="D332" i="4"/>
  <c r="H332" i="4"/>
  <c r="I332" i="4"/>
  <c r="J332" i="4"/>
  <c r="A333" i="4"/>
  <c r="B333" i="4"/>
  <c r="D333" i="4"/>
  <c r="H333" i="4"/>
  <c r="I333" i="4"/>
  <c r="J333" i="4"/>
  <c r="A334" i="4"/>
  <c r="B334" i="4"/>
  <c r="D334" i="4"/>
  <c r="H334" i="4"/>
  <c r="I334" i="4"/>
  <c r="J334" i="4"/>
  <c r="A335" i="4"/>
  <c r="B335" i="4"/>
  <c r="D335" i="4"/>
  <c r="H335" i="4"/>
  <c r="I335" i="4"/>
  <c r="J335" i="4"/>
  <c r="A336" i="4"/>
  <c r="B336" i="4"/>
  <c r="D336" i="4"/>
  <c r="H336" i="4"/>
  <c r="I336" i="4"/>
  <c r="J336" i="4"/>
  <c r="A337" i="4"/>
  <c r="B337" i="4"/>
  <c r="D337" i="4"/>
  <c r="H337" i="4"/>
  <c r="I337" i="4"/>
  <c r="J337" i="4"/>
  <c r="A338" i="4"/>
  <c r="B338" i="4"/>
  <c r="D338" i="4"/>
  <c r="H338" i="4"/>
  <c r="I338" i="4"/>
  <c r="J338" i="4"/>
  <c r="A339" i="4"/>
  <c r="B339" i="4"/>
  <c r="D339" i="4"/>
  <c r="H339" i="4"/>
  <c r="I339" i="4"/>
  <c r="J339" i="4"/>
  <c r="A340" i="4"/>
  <c r="D340" i="4"/>
  <c r="H340" i="4"/>
  <c r="I340" i="4"/>
  <c r="J340" i="4"/>
  <c r="A341" i="4"/>
  <c r="B341" i="4"/>
  <c r="D341" i="4"/>
  <c r="H341" i="4"/>
  <c r="I341" i="4"/>
  <c r="J341" i="4"/>
  <c r="A342" i="4"/>
  <c r="B342" i="4"/>
  <c r="D342" i="4"/>
  <c r="H342" i="4"/>
  <c r="I342" i="4"/>
  <c r="J342" i="4"/>
  <c r="A343" i="4"/>
  <c r="B343" i="4"/>
  <c r="D343" i="4"/>
  <c r="H343" i="4"/>
  <c r="I343" i="4"/>
  <c r="J343" i="4"/>
  <c r="A344" i="4"/>
  <c r="B344" i="4"/>
  <c r="D344" i="4"/>
  <c r="H344" i="4"/>
  <c r="I344" i="4"/>
  <c r="J344" i="4"/>
  <c r="A345" i="4"/>
  <c r="B345" i="4"/>
  <c r="D345" i="4"/>
  <c r="H345" i="4"/>
  <c r="I345" i="4"/>
  <c r="J345" i="4"/>
  <c r="A346" i="4"/>
  <c r="B346" i="4"/>
  <c r="D346" i="4"/>
  <c r="H346" i="4"/>
  <c r="I346" i="4"/>
  <c r="J346" i="4"/>
  <c r="A347" i="4"/>
  <c r="B347" i="4"/>
  <c r="D347" i="4"/>
  <c r="H347" i="4"/>
  <c r="I347" i="4"/>
  <c r="J347" i="4"/>
  <c r="A348" i="4"/>
  <c r="B348" i="4"/>
  <c r="D348" i="4"/>
  <c r="H348" i="4"/>
  <c r="I348" i="4"/>
  <c r="J348" i="4"/>
  <c r="A349" i="4"/>
  <c r="B349" i="4"/>
  <c r="D349" i="4"/>
  <c r="H349" i="4"/>
  <c r="I349" i="4"/>
  <c r="J349" i="4"/>
  <c r="A350" i="4"/>
  <c r="B350" i="4"/>
  <c r="D350" i="4"/>
  <c r="H350" i="4"/>
  <c r="I350" i="4"/>
  <c r="J350" i="4"/>
  <c r="A351" i="4"/>
  <c r="B351" i="4"/>
  <c r="D351" i="4"/>
  <c r="H351" i="4"/>
  <c r="I351" i="4"/>
  <c r="J351" i="4"/>
  <c r="A352" i="4"/>
  <c r="B352" i="4"/>
  <c r="D352" i="4"/>
  <c r="H352" i="4"/>
  <c r="I352" i="4"/>
  <c r="J352" i="4"/>
  <c r="A353" i="4"/>
  <c r="B353" i="4"/>
  <c r="D353" i="4"/>
  <c r="H353" i="4"/>
  <c r="I353" i="4"/>
  <c r="J353" i="4"/>
  <c r="A354" i="4"/>
  <c r="B354" i="4"/>
  <c r="D354" i="4"/>
  <c r="H354" i="4"/>
  <c r="I354" i="4"/>
  <c r="J354" i="4"/>
  <c r="A355" i="4"/>
  <c r="B355" i="4"/>
  <c r="D355" i="4"/>
  <c r="H355" i="4"/>
  <c r="I355" i="4"/>
  <c r="J355" i="4"/>
  <c r="A356" i="4"/>
  <c r="B356" i="4"/>
  <c r="D356" i="4"/>
  <c r="H356" i="4"/>
  <c r="I356" i="4"/>
  <c r="J356" i="4"/>
  <c r="A357" i="4"/>
  <c r="B357" i="4"/>
  <c r="D357" i="4"/>
  <c r="H357" i="4"/>
  <c r="I357" i="4"/>
  <c r="J357" i="4"/>
  <c r="A358" i="4"/>
  <c r="B358" i="4"/>
  <c r="D358" i="4"/>
  <c r="H358" i="4"/>
  <c r="I358" i="4"/>
  <c r="J358" i="4"/>
  <c r="A359" i="4"/>
  <c r="B359" i="4"/>
  <c r="D359" i="4"/>
  <c r="H359" i="4"/>
  <c r="I359" i="4"/>
  <c r="J359" i="4"/>
  <c r="A360" i="4"/>
  <c r="B360" i="4"/>
  <c r="D360" i="4"/>
  <c r="H360" i="4"/>
  <c r="I360" i="4"/>
  <c r="J360" i="4"/>
  <c r="A361" i="4"/>
  <c r="B361" i="4"/>
  <c r="D361" i="4"/>
  <c r="H361" i="4"/>
  <c r="I361" i="4"/>
  <c r="J361" i="4"/>
  <c r="A362" i="4"/>
  <c r="B362" i="4"/>
  <c r="D362" i="4"/>
  <c r="H362" i="4"/>
  <c r="I362" i="4"/>
  <c r="J362" i="4"/>
  <c r="A363" i="4"/>
  <c r="B363" i="4"/>
  <c r="D363" i="4"/>
  <c r="H363" i="4"/>
  <c r="I363" i="4"/>
  <c r="J363" i="4"/>
  <c r="A364" i="4"/>
  <c r="B364" i="4"/>
  <c r="D364" i="4"/>
  <c r="I364" i="4"/>
  <c r="J364" i="4"/>
  <c r="A365" i="4"/>
  <c r="B365" i="4"/>
  <c r="D365" i="4"/>
  <c r="H365" i="4"/>
  <c r="I365" i="4"/>
  <c r="J365" i="4"/>
  <c r="A366" i="4"/>
  <c r="B366" i="4"/>
  <c r="D366" i="4"/>
  <c r="I366" i="4"/>
  <c r="J366" i="4"/>
  <c r="A367" i="4"/>
  <c r="B367" i="4"/>
  <c r="D367" i="4"/>
  <c r="H367" i="4"/>
  <c r="I367" i="4"/>
  <c r="J367" i="4"/>
  <c r="A368" i="4"/>
  <c r="B368" i="4"/>
  <c r="D368" i="4"/>
  <c r="H368" i="4"/>
  <c r="I368" i="4"/>
  <c r="J368" i="4"/>
  <c r="A369" i="4"/>
  <c r="B369" i="4"/>
  <c r="D369" i="4"/>
  <c r="H369" i="4"/>
  <c r="I369" i="4"/>
  <c r="J369" i="4"/>
  <c r="A370" i="4"/>
  <c r="B370" i="4"/>
  <c r="D370" i="4"/>
  <c r="H370" i="4"/>
  <c r="I370" i="4"/>
  <c r="J370" i="4"/>
  <c r="A371" i="4"/>
  <c r="B371" i="4"/>
  <c r="D371" i="4"/>
  <c r="H371" i="4"/>
  <c r="I371" i="4"/>
  <c r="J371" i="4"/>
  <c r="A372" i="4"/>
  <c r="B372" i="4"/>
  <c r="D372" i="4"/>
  <c r="H372" i="4"/>
  <c r="I372" i="4"/>
  <c r="J372" i="4"/>
  <c r="A373" i="4"/>
  <c r="B373" i="4"/>
  <c r="D373" i="4"/>
  <c r="H373" i="4"/>
  <c r="I373" i="4"/>
  <c r="J373" i="4"/>
  <c r="A374" i="4"/>
  <c r="B374" i="4"/>
  <c r="D374" i="4"/>
  <c r="H374" i="4"/>
  <c r="I374" i="4"/>
  <c r="J374" i="4"/>
  <c r="A375" i="4"/>
  <c r="B375" i="4"/>
  <c r="D375" i="4"/>
  <c r="H375" i="4"/>
  <c r="I375" i="4"/>
  <c r="J375" i="4"/>
  <c r="A376" i="4"/>
  <c r="B376" i="4"/>
  <c r="D376" i="4"/>
  <c r="H376" i="4"/>
  <c r="I376" i="4"/>
  <c r="J376" i="4"/>
  <c r="A377" i="4"/>
  <c r="B377" i="4"/>
  <c r="D377" i="4"/>
  <c r="H377" i="4"/>
  <c r="I377" i="4"/>
  <c r="J377" i="4"/>
  <c r="A378" i="4"/>
  <c r="B378" i="4"/>
  <c r="D378" i="4"/>
  <c r="H378" i="4"/>
  <c r="I378" i="4"/>
  <c r="J378" i="4"/>
  <c r="A379" i="4"/>
  <c r="D379" i="4"/>
  <c r="H379" i="4"/>
  <c r="A380" i="4"/>
  <c r="B380" i="4"/>
  <c r="D380" i="4"/>
  <c r="H380" i="4"/>
  <c r="I380" i="4"/>
  <c r="J380" i="4"/>
  <c r="A381" i="4"/>
  <c r="B381" i="4"/>
  <c r="D381" i="4"/>
  <c r="H381" i="4"/>
  <c r="I381" i="4"/>
  <c r="J381" i="4"/>
  <c r="A382" i="4"/>
  <c r="B382" i="4"/>
  <c r="D382" i="4"/>
  <c r="H382" i="4"/>
  <c r="I382" i="4"/>
  <c r="J382" i="4"/>
  <c r="A383" i="4"/>
  <c r="B383" i="4"/>
  <c r="D383" i="4"/>
  <c r="H383" i="4"/>
  <c r="I383" i="4"/>
  <c r="J383" i="4"/>
  <c r="A384" i="4"/>
  <c r="B384" i="4"/>
  <c r="D384" i="4"/>
  <c r="H384" i="4"/>
  <c r="I384" i="4"/>
  <c r="J384" i="4"/>
  <c r="A385" i="4"/>
  <c r="B385" i="4"/>
  <c r="D385" i="4"/>
  <c r="H385" i="4"/>
  <c r="I385" i="4"/>
  <c r="J385" i="4"/>
  <c r="A386" i="4"/>
  <c r="B386" i="4"/>
  <c r="D386" i="4"/>
  <c r="H386" i="4"/>
  <c r="I386" i="4"/>
  <c r="J386" i="4"/>
  <c r="A387" i="4"/>
  <c r="B387" i="4"/>
  <c r="D387" i="4"/>
  <c r="H387" i="4"/>
  <c r="I387" i="4"/>
  <c r="J387" i="4"/>
  <c r="A388" i="4"/>
  <c r="B388" i="4"/>
  <c r="D388" i="4"/>
  <c r="H388" i="4"/>
  <c r="I388" i="4"/>
  <c r="J388" i="4"/>
  <c r="A389" i="4"/>
  <c r="B389" i="4"/>
  <c r="D389" i="4"/>
  <c r="H389" i="4"/>
  <c r="I389" i="4"/>
  <c r="J389" i="4"/>
  <c r="A390" i="4"/>
  <c r="B390" i="4"/>
  <c r="D390" i="4"/>
  <c r="H390" i="4"/>
  <c r="I390" i="4"/>
  <c r="J390" i="4"/>
  <c r="A391" i="4"/>
  <c r="B391" i="4"/>
  <c r="D391" i="4"/>
  <c r="H391" i="4"/>
  <c r="I391" i="4"/>
  <c r="J391" i="4"/>
  <c r="A392" i="4"/>
  <c r="B392" i="4"/>
  <c r="D392" i="4"/>
  <c r="H392" i="4"/>
  <c r="I392" i="4"/>
  <c r="J392" i="4"/>
  <c r="A393" i="4"/>
  <c r="B393" i="4"/>
  <c r="D393" i="4"/>
  <c r="H393" i="4"/>
  <c r="I393" i="4"/>
  <c r="J393" i="4"/>
  <c r="A394" i="4"/>
  <c r="B394" i="4"/>
  <c r="D394" i="4"/>
  <c r="H394" i="4"/>
  <c r="I394" i="4"/>
  <c r="J394" i="4"/>
  <c r="A395" i="4"/>
  <c r="B395" i="4"/>
  <c r="D395" i="4"/>
  <c r="H395" i="4"/>
  <c r="I395" i="4"/>
  <c r="J395" i="4"/>
  <c r="A396" i="4"/>
  <c r="B396" i="4"/>
  <c r="D396" i="4"/>
  <c r="H396" i="4"/>
  <c r="I396" i="4"/>
  <c r="J396" i="4"/>
  <c r="A397" i="4"/>
  <c r="B397" i="4"/>
  <c r="D397" i="4"/>
  <c r="H397" i="4"/>
  <c r="I397" i="4"/>
  <c r="J397" i="4"/>
  <c r="A398" i="4"/>
  <c r="B398" i="4"/>
  <c r="D398" i="4"/>
  <c r="H398" i="4"/>
  <c r="I398" i="4"/>
  <c r="J398" i="4"/>
  <c r="A399" i="4"/>
  <c r="B399" i="4"/>
  <c r="D399" i="4"/>
  <c r="H399" i="4"/>
  <c r="I399" i="4"/>
  <c r="J399" i="4"/>
  <c r="A400" i="4"/>
  <c r="B400" i="4"/>
  <c r="D400" i="4"/>
  <c r="H400" i="4"/>
  <c r="I400" i="4"/>
  <c r="J400" i="4"/>
  <c r="A401" i="4"/>
  <c r="B401" i="4"/>
  <c r="D401" i="4"/>
  <c r="H401" i="4"/>
  <c r="I401" i="4"/>
  <c r="J401" i="4"/>
  <c r="A402" i="4"/>
  <c r="B402" i="4"/>
  <c r="D402" i="4"/>
  <c r="H402" i="4"/>
  <c r="I402" i="4"/>
  <c r="J402" i="4"/>
  <c r="A403" i="4"/>
  <c r="B403" i="4"/>
  <c r="D403" i="4"/>
  <c r="H403" i="4"/>
  <c r="I403" i="4"/>
  <c r="J403" i="4"/>
  <c r="A404" i="4"/>
  <c r="B404" i="4"/>
  <c r="D404" i="4"/>
  <c r="H404" i="4"/>
  <c r="I404" i="4"/>
  <c r="J404" i="4"/>
  <c r="A405" i="4"/>
  <c r="B405" i="4"/>
  <c r="D405" i="4"/>
  <c r="H405" i="4"/>
  <c r="I405" i="4"/>
  <c r="J405" i="4"/>
  <c r="A406" i="4"/>
  <c r="B406" i="4"/>
  <c r="D406" i="4"/>
  <c r="H406" i="4"/>
  <c r="I406" i="4"/>
  <c r="J406" i="4"/>
  <c r="A407" i="4"/>
  <c r="B407" i="4"/>
  <c r="D407" i="4"/>
  <c r="H407" i="4"/>
  <c r="I407" i="4"/>
  <c r="J407" i="4"/>
  <c r="A408" i="4"/>
  <c r="B408" i="4"/>
  <c r="D408" i="4"/>
  <c r="H408" i="4"/>
  <c r="I408" i="4"/>
  <c r="J408" i="4"/>
  <c r="A409" i="4"/>
  <c r="B409" i="4"/>
  <c r="D409" i="4"/>
  <c r="H409" i="4"/>
  <c r="I409" i="4"/>
  <c r="J409" i="4"/>
  <c r="A410" i="4"/>
  <c r="B410" i="4"/>
  <c r="D410" i="4"/>
  <c r="H410" i="4"/>
  <c r="I410" i="4"/>
  <c r="J410" i="4"/>
  <c r="A411" i="4"/>
  <c r="B411" i="4"/>
  <c r="D411" i="4"/>
  <c r="H411" i="4"/>
  <c r="I411" i="4"/>
  <c r="J411" i="4"/>
  <c r="A412" i="4"/>
  <c r="B412" i="4"/>
  <c r="D412" i="4"/>
  <c r="H412" i="4"/>
  <c r="I412" i="4"/>
  <c r="J412" i="4"/>
  <c r="A413" i="4"/>
  <c r="B413" i="4"/>
  <c r="D413" i="4"/>
  <c r="H413" i="4"/>
  <c r="I413" i="4"/>
  <c r="J413" i="4"/>
  <c r="A414" i="4"/>
  <c r="B414" i="4"/>
  <c r="D414" i="4"/>
  <c r="H414" i="4"/>
  <c r="I414" i="4"/>
  <c r="J414" i="4"/>
  <c r="A415" i="4"/>
  <c r="B415" i="4"/>
  <c r="D415" i="4"/>
  <c r="H415" i="4"/>
  <c r="I415" i="4"/>
  <c r="J415" i="4"/>
  <c r="A416" i="4"/>
  <c r="B416" i="4"/>
  <c r="D416" i="4"/>
  <c r="H416" i="4"/>
  <c r="I416" i="4"/>
  <c r="J416" i="4"/>
  <c r="A417" i="4"/>
  <c r="B417" i="4"/>
  <c r="D417" i="4"/>
  <c r="H417" i="4"/>
  <c r="I417" i="4"/>
  <c r="J417" i="4"/>
  <c r="A418" i="4"/>
  <c r="B418" i="4"/>
  <c r="D418" i="4"/>
  <c r="H418" i="4"/>
  <c r="I418" i="4"/>
  <c r="J418" i="4"/>
  <c r="A419" i="4"/>
  <c r="B419" i="4"/>
  <c r="D419" i="4"/>
  <c r="H419" i="4"/>
  <c r="I419" i="4"/>
  <c r="J419" i="4"/>
  <c r="A420" i="4"/>
  <c r="B420" i="4"/>
  <c r="D420" i="4"/>
  <c r="H420" i="4"/>
  <c r="I420" i="4"/>
  <c r="J420" i="4"/>
  <c r="A421" i="4"/>
  <c r="B421" i="4"/>
  <c r="D421" i="4"/>
  <c r="H421" i="4"/>
  <c r="I421" i="4"/>
  <c r="J421" i="4"/>
  <c r="A422" i="4"/>
  <c r="B422" i="4"/>
  <c r="D422" i="4"/>
  <c r="H422" i="4"/>
  <c r="I422" i="4"/>
  <c r="J422" i="4"/>
  <c r="A423" i="4"/>
  <c r="B423" i="4"/>
  <c r="D423" i="4"/>
  <c r="H423" i="4"/>
  <c r="I423" i="4"/>
  <c r="J423" i="4"/>
  <c r="A424" i="4"/>
  <c r="B424" i="4"/>
  <c r="D424" i="4"/>
  <c r="H424" i="4"/>
  <c r="I424" i="4"/>
  <c r="J424" i="4"/>
  <c r="A425" i="4"/>
  <c r="B425" i="4"/>
  <c r="D425" i="4"/>
  <c r="H425" i="4"/>
  <c r="I425" i="4"/>
  <c r="J425" i="4"/>
  <c r="A426" i="4"/>
  <c r="B426" i="4"/>
  <c r="D426" i="4"/>
  <c r="H426" i="4"/>
  <c r="I426" i="4"/>
  <c r="J426" i="4"/>
  <c r="A427" i="4"/>
  <c r="B427" i="4"/>
  <c r="D427" i="4"/>
  <c r="H427" i="4"/>
  <c r="I427" i="4"/>
  <c r="J427" i="4"/>
  <c r="A428" i="4"/>
  <c r="B428" i="4"/>
  <c r="D428" i="4"/>
  <c r="H428" i="4"/>
  <c r="I428" i="4"/>
  <c r="J428" i="4"/>
  <c r="A429" i="4"/>
  <c r="B429" i="4"/>
  <c r="D429" i="4"/>
  <c r="H429" i="4"/>
  <c r="I429" i="4"/>
  <c r="J429" i="4"/>
  <c r="A430" i="4"/>
  <c r="B430" i="4"/>
  <c r="D430" i="4"/>
  <c r="H430" i="4"/>
  <c r="I430" i="4"/>
  <c r="J430" i="4"/>
  <c r="A431" i="4"/>
  <c r="B431" i="4"/>
  <c r="D431" i="4"/>
  <c r="H431" i="4"/>
  <c r="I431" i="4"/>
  <c r="J431" i="4"/>
  <c r="A432" i="4"/>
  <c r="B432" i="4"/>
  <c r="D432" i="4"/>
  <c r="H432" i="4"/>
  <c r="I432" i="4"/>
  <c r="J432" i="4"/>
  <c r="A433" i="4"/>
  <c r="B433" i="4"/>
  <c r="D433" i="4"/>
  <c r="H433" i="4"/>
  <c r="I433" i="4"/>
  <c r="J433" i="4"/>
  <c r="A434" i="4"/>
  <c r="B434" i="4"/>
  <c r="D434" i="4"/>
  <c r="H434" i="4"/>
  <c r="I434" i="4"/>
  <c r="J434" i="4"/>
  <c r="A435" i="4"/>
  <c r="B435" i="4"/>
  <c r="D435" i="4"/>
  <c r="H435" i="4"/>
  <c r="I435" i="4"/>
  <c r="J435" i="4"/>
  <c r="A436" i="4"/>
  <c r="B436" i="4"/>
  <c r="D436" i="4"/>
  <c r="H436" i="4"/>
  <c r="I436" i="4"/>
  <c r="J436" i="4"/>
  <c r="A437" i="4"/>
  <c r="B437" i="4"/>
  <c r="D437" i="4"/>
  <c r="I437" i="4"/>
  <c r="J437" i="4"/>
  <c r="A438" i="4"/>
  <c r="B438" i="4"/>
  <c r="D438" i="4"/>
  <c r="H438" i="4"/>
  <c r="I438" i="4"/>
  <c r="J438" i="4"/>
  <c r="A439" i="4"/>
  <c r="B439" i="4"/>
  <c r="D439" i="4"/>
  <c r="H439" i="4"/>
  <c r="I439" i="4"/>
  <c r="J439" i="4"/>
  <c r="A440" i="4"/>
  <c r="B440" i="4"/>
  <c r="D440" i="4"/>
  <c r="H440" i="4"/>
  <c r="I440" i="4"/>
  <c r="J440" i="4"/>
  <c r="A441" i="4"/>
  <c r="B441" i="4"/>
  <c r="D441" i="4"/>
  <c r="H441" i="4"/>
  <c r="I441" i="4"/>
  <c r="J441" i="4"/>
  <c r="A442" i="4"/>
  <c r="B442" i="4"/>
  <c r="D442" i="4"/>
  <c r="H442" i="4"/>
  <c r="I442" i="4"/>
  <c r="J442" i="4"/>
  <c r="A443" i="4"/>
  <c r="B443" i="4"/>
  <c r="D443" i="4"/>
  <c r="H443" i="4"/>
  <c r="I443" i="4"/>
  <c r="J443" i="4"/>
  <c r="A444" i="4"/>
  <c r="B444" i="4"/>
  <c r="D444" i="4"/>
  <c r="H444" i="4"/>
  <c r="I444" i="4"/>
  <c r="J444" i="4"/>
  <c r="A445" i="4"/>
  <c r="B445" i="4"/>
  <c r="D445" i="4"/>
  <c r="H445" i="4"/>
  <c r="I445" i="4"/>
  <c r="J445" i="4"/>
  <c r="A446" i="4"/>
  <c r="B446" i="4"/>
  <c r="D446" i="4"/>
  <c r="H446" i="4"/>
  <c r="I446" i="4"/>
  <c r="J446" i="4"/>
  <c r="A447" i="4"/>
  <c r="B447" i="4"/>
  <c r="D447" i="4"/>
  <c r="H447" i="4"/>
  <c r="I447" i="4"/>
  <c r="J447" i="4"/>
  <c r="A448" i="4"/>
  <c r="B448" i="4"/>
  <c r="D448" i="4"/>
  <c r="H448" i="4"/>
  <c r="I448" i="4"/>
  <c r="J448" i="4"/>
  <c r="A449" i="4"/>
  <c r="B449" i="4"/>
  <c r="D449" i="4"/>
  <c r="H449" i="4"/>
  <c r="I449" i="4"/>
  <c r="J449" i="4"/>
  <c r="A450" i="4"/>
  <c r="B450" i="4"/>
  <c r="D450" i="4"/>
  <c r="H450" i="4"/>
  <c r="I450" i="4"/>
  <c r="J450" i="4"/>
  <c r="A451" i="4"/>
  <c r="B451" i="4"/>
  <c r="D451" i="4"/>
  <c r="H451" i="4"/>
  <c r="I451" i="4"/>
  <c r="J451" i="4"/>
  <c r="A452" i="4"/>
  <c r="B452" i="4"/>
  <c r="D452" i="4"/>
  <c r="H452" i="4"/>
  <c r="I452" i="4"/>
  <c r="J452" i="4"/>
  <c r="A453" i="4"/>
  <c r="B453" i="4"/>
  <c r="D453" i="4"/>
  <c r="H453" i="4"/>
  <c r="I453" i="4"/>
  <c r="J453" i="4"/>
  <c r="A454" i="4"/>
  <c r="B454" i="4"/>
  <c r="D454" i="4"/>
  <c r="H454" i="4"/>
  <c r="I454" i="4"/>
  <c r="J454" i="4"/>
  <c r="A199" i="4"/>
  <c r="B199" i="4"/>
  <c r="D199" i="4"/>
  <c r="E199" i="4"/>
  <c r="H199" i="4"/>
  <c r="I199" i="4"/>
  <c r="J199" i="4"/>
  <c r="A200" i="4"/>
  <c r="B200" i="4"/>
  <c r="D200" i="4"/>
  <c r="E200" i="4"/>
  <c r="H200" i="4"/>
  <c r="I200" i="4"/>
  <c r="J200" i="4"/>
  <c r="A201" i="4"/>
  <c r="B201" i="4"/>
  <c r="D201" i="4"/>
  <c r="E201" i="4"/>
  <c r="H201" i="4"/>
  <c r="I201" i="4"/>
  <c r="J201" i="4"/>
  <c r="A202" i="4"/>
  <c r="B202" i="4"/>
  <c r="D202" i="4"/>
  <c r="E202" i="4"/>
  <c r="H202" i="4"/>
  <c r="I202" i="4"/>
  <c r="J202" i="4"/>
  <c r="A203" i="4"/>
  <c r="B203" i="4"/>
  <c r="D203" i="4"/>
  <c r="E203" i="4"/>
  <c r="H203" i="4"/>
  <c r="I203" i="4"/>
  <c r="J203" i="4"/>
  <c r="A204" i="4"/>
  <c r="B204" i="4"/>
  <c r="D204" i="4"/>
  <c r="E204" i="4"/>
  <c r="H204" i="4"/>
  <c r="I204" i="4"/>
  <c r="J204" i="4"/>
  <c r="A205" i="4"/>
  <c r="B205" i="4"/>
  <c r="D205" i="4"/>
  <c r="E205" i="4"/>
  <c r="H205" i="4"/>
  <c r="I205" i="4"/>
  <c r="J205" i="4"/>
  <c r="A206" i="4"/>
  <c r="B206" i="4"/>
  <c r="D206" i="4"/>
  <c r="E206" i="4"/>
  <c r="H206" i="4"/>
  <c r="I206" i="4"/>
  <c r="J206" i="4"/>
  <c r="A207" i="4"/>
  <c r="B207" i="4"/>
  <c r="D207" i="4"/>
  <c r="E207" i="4"/>
  <c r="H207" i="4"/>
  <c r="I207" i="4"/>
  <c r="J207" i="4"/>
  <c r="A208" i="4"/>
  <c r="B208" i="4"/>
  <c r="D208" i="4"/>
  <c r="E208" i="4"/>
  <c r="H208" i="4"/>
  <c r="I208" i="4"/>
  <c r="J208" i="4"/>
  <c r="A209" i="4"/>
  <c r="B209" i="4"/>
  <c r="D209" i="4"/>
  <c r="E209" i="4"/>
  <c r="H209" i="4"/>
  <c r="I209" i="4"/>
  <c r="J209" i="4"/>
  <c r="A210" i="4"/>
  <c r="B210" i="4"/>
  <c r="D210" i="4"/>
  <c r="E210" i="4"/>
  <c r="H210" i="4"/>
  <c r="I210" i="4"/>
  <c r="J210" i="4"/>
  <c r="A211" i="4"/>
  <c r="B211" i="4"/>
  <c r="D211" i="4"/>
  <c r="E211" i="4"/>
  <c r="H211" i="4"/>
  <c r="I211" i="4"/>
  <c r="J211" i="4"/>
  <c r="A212" i="4"/>
  <c r="B212" i="4"/>
  <c r="D212" i="4"/>
  <c r="E212" i="4"/>
  <c r="H212" i="4"/>
  <c r="I212" i="4"/>
  <c r="J212" i="4"/>
  <c r="A213" i="4"/>
  <c r="B213" i="4"/>
  <c r="D213" i="4"/>
  <c r="E213" i="4"/>
  <c r="H213" i="4"/>
  <c r="I213" i="4"/>
  <c r="J213" i="4"/>
  <c r="A214" i="4"/>
  <c r="B214" i="4"/>
  <c r="D214" i="4"/>
  <c r="E214" i="4"/>
  <c r="H214" i="4"/>
  <c r="I214" i="4"/>
  <c r="J214" i="4"/>
  <c r="A215" i="4"/>
  <c r="B215" i="4"/>
  <c r="D215" i="4"/>
  <c r="E215" i="4"/>
  <c r="H215" i="4"/>
  <c r="I215" i="4"/>
  <c r="J215" i="4"/>
  <c r="A216" i="4"/>
  <c r="B216" i="4"/>
  <c r="D216" i="4"/>
  <c r="E216" i="4"/>
  <c r="H216" i="4"/>
  <c r="I216" i="4"/>
  <c r="J216" i="4"/>
  <c r="A217" i="4"/>
  <c r="B217" i="4"/>
  <c r="D217" i="4"/>
  <c r="E217" i="4"/>
  <c r="H217" i="4"/>
  <c r="I217" i="4"/>
  <c r="J217" i="4"/>
  <c r="A218" i="4"/>
  <c r="B218" i="4"/>
  <c r="D218" i="4"/>
  <c r="E218" i="4"/>
  <c r="H218" i="4"/>
  <c r="I218" i="4"/>
  <c r="J218" i="4"/>
  <c r="A219" i="4"/>
  <c r="B219" i="4"/>
  <c r="D219" i="4"/>
  <c r="E219" i="4"/>
  <c r="H219" i="4"/>
  <c r="I219" i="4"/>
  <c r="J219" i="4"/>
  <c r="A220" i="4"/>
  <c r="B220" i="4"/>
  <c r="D220" i="4"/>
  <c r="E220" i="4"/>
  <c r="H220" i="4"/>
  <c r="I220" i="4"/>
  <c r="J220" i="4"/>
  <c r="A221" i="4"/>
  <c r="B221" i="4"/>
  <c r="D221" i="4"/>
  <c r="E221" i="4"/>
  <c r="H221" i="4"/>
  <c r="I221" i="4"/>
  <c r="J221" i="4"/>
  <c r="A222" i="4"/>
  <c r="B222" i="4"/>
  <c r="D222" i="4"/>
  <c r="E222" i="4"/>
  <c r="H222" i="4"/>
  <c r="I222" i="4"/>
  <c r="J222" i="4"/>
  <c r="A223" i="4"/>
  <c r="B223" i="4"/>
  <c r="D223" i="4"/>
  <c r="E223" i="4"/>
  <c r="H223" i="4"/>
  <c r="I223" i="4"/>
  <c r="J223" i="4"/>
  <c r="A224" i="4"/>
  <c r="B224" i="4"/>
  <c r="D224" i="4"/>
  <c r="E224" i="4"/>
  <c r="H224" i="4"/>
  <c r="I224" i="4"/>
  <c r="J224" i="4"/>
  <c r="A225" i="4"/>
  <c r="B225" i="4"/>
  <c r="D225" i="4"/>
  <c r="E225" i="4"/>
  <c r="H225" i="4"/>
  <c r="I225" i="4"/>
  <c r="J225" i="4"/>
  <c r="A226" i="4"/>
  <c r="B226" i="4"/>
  <c r="D226" i="4"/>
  <c r="E226" i="4"/>
  <c r="H226" i="4"/>
  <c r="I226" i="4"/>
  <c r="J226" i="4"/>
  <c r="A227" i="4"/>
  <c r="B227" i="4"/>
  <c r="D227" i="4"/>
  <c r="E227" i="4"/>
  <c r="H227" i="4"/>
  <c r="I227" i="4"/>
  <c r="J227" i="4"/>
  <c r="A228" i="4"/>
  <c r="B228" i="4"/>
  <c r="D228" i="4"/>
  <c r="E228" i="4"/>
  <c r="H228" i="4"/>
  <c r="I228" i="4"/>
  <c r="J228" i="4"/>
  <c r="A229" i="4"/>
  <c r="B229" i="4"/>
  <c r="D229" i="4"/>
  <c r="E229" i="4"/>
  <c r="H229" i="4"/>
  <c r="I229" i="4"/>
  <c r="J229" i="4"/>
  <c r="A230" i="4"/>
  <c r="B230" i="4"/>
  <c r="D230" i="4"/>
  <c r="E230" i="4"/>
  <c r="H230" i="4"/>
  <c r="I230" i="4"/>
  <c r="J230" i="4"/>
  <c r="A231" i="4"/>
  <c r="B231" i="4"/>
  <c r="D231" i="4"/>
  <c r="E231" i="4"/>
  <c r="H231" i="4"/>
  <c r="I231" i="4"/>
  <c r="J231" i="4"/>
  <c r="A232" i="4"/>
  <c r="B232" i="4"/>
  <c r="D232" i="4"/>
  <c r="E232" i="4"/>
  <c r="H232" i="4"/>
  <c r="I232" i="4"/>
  <c r="J232" i="4"/>
  <c r="A233" i="4"/>
  <c r="B233" i="4"/>
  <c r="D233" i="4"/>
  <c r="E233" i="4"/>
  <c r="H233" i="4"/>
  <c r="I233" i="4"/>
  <c r="J233" i="4"/>
  <c r="A234" i="4"/>
  <c r="B234" i="4"/>
  <c r="D234" i="4"/>
  <c r="E234" i="4"/>
  <c r="H234" i="4"/>
  <c r="I234" i="4"/>
  <c r="J234" i="4"/>
  <c r="A235" i="4"/>
  <c r="B235" i="4"/>
  <c r="D235" i="4"/>
  <c r="E235" i="4"/>
  <c r="H235" i="4"/>
  <c r="I235" i="4"/>
  <c r="J235" i="4"/>
  <c r="A236" i="4"/>
  <c r="B236" i="4"/>
  <c r="D236" i="4"/>
  <c r="E236" i="4"/>
  <c r="H236" i="4"/>
  <c r="I236" i="4"/>
  <c r="J236" i="4"/>
  <c r="A237" i="4"/>
  <c r="B237" i="4"/>
  <c r="D237" i="4"/>
  <c r="E237" i="4"/>
  <c r="H237" i="4"/>
  <c r="I237" i="4"/>
  <c r="J237" i="4"/>
  <c r="A238" i="4"/>
  <c r="B238" i="4"/>
  <c r="D238" i="4"/>
  <c r="E238" i="4"/>
  <c r="H238" i="4"/>
  <c r="I238" i="4"/>
  <c r="J238" i="4"/>
  <c r="A239" i="4"/>
  <c r="B239" i="4"/>
  <c r="D239" i="4"/>
  <c r="E239" i="4"/>
  <c r="H239" i="4"/>
  <c r="I239" i="4"/>
  <c r="J239" i="4"/>
  <c r="A240" i="4"/>
  <c r="B240" i="4"/>
  <c r="D240" i="4"/>
  <c r="E240" i="4"/>
  <c r="H240" i="4"/>
  <c r="I240" i="4"/>
  <c r="J240" i="4"/>
  <c r="A241" i="4"/>
  <c r="B241" i="4"/>
  <c r="D241" i="4"/>
  <c r="E241" i="4"/>
  <c r="H241" i="4"/>
  <c r="I241" i="4"/>
  <c r="J241" i="4"/>
  <c r="A242" i="4"/>
  <c r="B242" i="4"/>
  <c r="D242" i="4"/>
  <c r="E242" i="4"/>
  <c r="H242" i="4"/>
  <c r="I242" i="4"/>
  <c r="J242" i="4"/>
  <c r="A243" i="4"/>
  <c r="B243" i="4"/>
  <c r="D243" i="4"/>
  <c r="E243" i="4"/>
  <c r="H243" i="4"/>
  <c r="I243" i="4"/>
  <c r="J243"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2" i="4"/>
  <c r="I12" i="4"/>
  <c r="A99" i="4"/>
  <c r="B99" i="4"/>
  <c r="D99" i="4"/>
  <c r="H99" i="4"/>
  <c r="I99" i="4"/>
  <c r="J99" i="4"/>
  <c r="A100" i="4"/>
  <c r="B100" i="4"/>
  <c r="D100" i="4"/>
  <c r="H100" i="4"/>
  <c r="I100" i="4"/>
  <c r="J100" i="4"/>
  <c r="A101" i="4"/>
  <c r="B101" i="4"/>
  <c r="D101" i="4"/>
  <c r="H101" i="4"/>
  <c r="I101" i="4"/>
  <c r="J101" i="4"/>
  <c r="A102" i="4"/>
  <c r="B102" i="4"/>
  <c r="D102" i="4"/>
  <c r="H102" i="4"/>
  <c r="I102" i="4"/>
  <c r="J102" i="4"/>
  <c r="A103" i="4"/>
  <c r="B103" i="4"/>
  <c r="D103" i="4"/>
  <c r="H103" i="4"/>
  <c r="I103" i="4"/>
  <c r="J103" i="4"/>
  <c r="A104" i="4"/>
  <c r="B104" i="4"/>
  <c r="D104" i="4"/>
  <c r="H104" i="4"/>
  <c r="I104" i="4"/>
  <c r="J104" i="4"/>
  <c r="A105" i="4"/>
  <c r="B105" i="4"/>
  <c r="D105" i="4"/>
  <c r="H105" i="4"/>
  <c r="I105" i="4"/>
  <c r="J105" i="4"/>
  <c r="A106" i="4"/>
  <c r="B106" i="4"/>
  <c r="D106" i="4"/>
  <c r="H106" i="4"/>
  <c r="I106" i="4"/>
  <c r="J106" i="4"/>
  <c r="A107" i="4"/>
  <c r="B107" i="4"/>
  <c r="D107" i="4"/>
  <c r="H107" i="4"/>
  <c r="I107" i="4"/>
  <c r="J107" i="4"/>
  <c r="A108" i="4"/>
  <c r="B108" i="4"/>
  <c r="D108" i="4"/>
  <c r="H108" i="4"/>
  <c r="I108" i="4"/>
  <c r="J108" i="4"/>
  <c r="A109" i="4"/>
  <c r="B109" i="4"/>
  <c r="D109" i="4"/>
  <c r="H109" i="4"/>
  <c r="I109" i="4"/>
  <c r="J109" i="4"/>
  <c r="A110" i="4"/>
  <c r="B110" i="4"/>
  <c r="D110" i="4"/>
  <c r="H110" i="4"/>
  <c r="I110" i="4"/>
  <c r="J110" i="4"/>
  <c r="A111" i="4"/>
  <c r="B111" i="4"/>
  <c r="D111" i="4"/>
  <c r="H111" i="4"/>
  <c r="I111" i="4"/>
  <c r="J111" i="4"/>
  <c r="A112" i="4"/>
  <c r="B112" i="4"/>
  <c r="D112" i="4"/>
  <c r="H112" i="4"/>
  <c r="I112" i="4"/>
  <c r="J112" i="4"/>
  <c r="A113" i="4"/>
  <c r="B113" i="4"/>
  <c r="D113" i="4"/>
  <c r="H113" i="4"/>
  <c r="I113" i="4"/>
  <c r="J113" i="4"/>
  <c r="A114" i="4"/>
  <c r="B114" i="4"/>
  <c r="D114" i="4"/>
  <c r="H114" i="4"/>
  <c r="I114" i="4"/>
  <c r="J114" i="4"/>
  <c r="A115" i="4"/>
  <c r="B115" i="4"/>
  <c r="D115" i="4"/>
  <c r="H115" i="4"/>
  <c r="I115" i="4"/>
  <c r="J115" i="4"/>
  <c r="A116" i="4"/>
  <c r="B116" i="4"/>
  <c r="D116" i="4"/>
  <c r="H116" i="4"/>
  <c r="I116" i="4"/>
  <c r="J116" i="4"/>
  <c r="A117" i="4"/>
  <c r="B117" i="4"/>
  <c r="D117" i="4"/>
  <c r="H117" i="4"/>
  <c r="I117" i="4"/>
  <c r="J117" i="4"/>
  <c r="A118" i="4"/>
  <c r="B118" i="4"/>
  <c r="D118" i="4"/>
  <c r="H118" i="4"/>
  <c r="I118" i="4"/>
  <c r="J118" i="4"/>
  <c r="A119" i="4"/>
  <c r="B119" i="4"/>
  <c r="D119" i="4"/>
  <c r="H119" i="4"/>
  <c r="I119" i="4"/>
  <c r="J119" i="4"/>
  <c r="A120" i="4"/>
  <c r="B120" i="4"/>
  <c r="D120" i="4"/>
  <c r="H120" i="4"/>
  <c r="I120" i="4"/>
  <c r="J120" i="4"/>
  <c r="A121" i="4"/>
  <c r="B121" i="4"/>
  <c r="D121" i="4"/>
  <c r="H121" i="4"/>
  <c r="I121" i="4"/>
  <c r="J121" i="4"/>
  <c r="A122" i="4"/>
  <c r="B122" i="4"/>
  <c r="D122" i="4"/>
  <c r="H122" i="4"/>
  <c r="I122" i="4"/>
  <c r="J122" i="4"/>
  <c r="A123" i="4"/>
  <c r="B123" i="4"/>
  <c r="D123" i="4"/>
  <c r="H123" i="4"/>
  <c r="I123" i="4"/>
  <c r="J123" i="4"/>
  <c r="A124" i="4"/>
  <c r="B124" i="4"/>
  <c r="D124" i="4"/>
  <c r="H124" i="4"/>
  <c r="I124" i="4"/>
  <c r="J124" i="4"/>
  <c r="A125" i="4"/>
  <c r="B125" i="4"/>
  <c r="D125" i="4"/>
  <c r="H125" i="4"/>
  <c r="I125" i="4"/>
  <c r="J125" i="4"/>
  <c r="A126" i="4"/>
  <c r="B126" i="4"/>
  <c r="D126" i="4"/>
  <c r="H126" i="4"/>
  <c r="I126" i="4"/>
  <c r="J126" i="4"/>
  <c r="A127" i="4"/>
  <c r="B127" i="4"/>
  <c r="D127" i="4"/>
  <c r="H127" i="4"/>
  <c r="I127" i="4"/>
  <c r="J127" i="4"/>
  <c r="A128" i="4"/>
  <c r="B128" i="4"/>
  <c r="D128" i="4"/>
  <c r="H128" i="4"/>
  <c r="I128" i="4"/>
  <c r="J128" i="4"/>
  <c r="A129" i="4"/>
  <c r="B129" i="4"/>
  <c r="D129" i="4"/>
  <c r="H129" i="4"/>
  <c r="I129" i="4"/>
  <c r="J129" i="4"/>
  <c r="A130" i="4"/>
  <c r="B130" i="4"/>
  <c r="D130" i="4"/>
  <c r="H130" i="4"/>
  <c r="I130" i="4"/>
  <c r="J130" i="4"/>
  <c r="A131" i="4"/>
  <c r="B131" i="4"/>
  <c r="D131" i="4"/>
  <c r="H131" i="4"/>
  <c r="I131" i="4"/>
  <c r="J131" i="4"/>
  <c r="A132" i="4"/>
  <c r="B132" i="4"/>
  <c r="D132" i="4"/>
  <c r="H132" i="4"/>
  <c r="I132" i="4"/>
  <c r="J132" i="4"/>
  <c r="A133" i="4"/>
  <c r="B133" i="4"/>
  <c r="D133" i="4"/>
  <c r="H133" i="4"/>
  <c r="I133" i="4"/>
  <c r="J133" i="4"/>
  <c r="A134" i="4"/>
  <c r="B134" i="4"/>
  <c r="D134" i="4"/>
  <c r="H134" i="4"/>
  <c r="I134" i="4"/>
  <c r="J134" i="4"/>
  <c r="A135" i="4"/>
  <c r="B135" i="4"/>
  <c r="D135" i="4"/>
  <c r="H135" i="4"/>
  <c r="I135" i="4"/>
  <c r="J135" i="4"/>
  <c r="A136" i="4"/>
  <c r="B136" i="4"/>
  <c r="D136" i="4"/>
  <c r="H136" i="4"/>
  <c r="I136" i="4"/>
  <c r="J136" i="4"/>
  <c r="A137" i="4"/>
  <c r="B137" i="4"/>
  <c r="D137" i="4"/>
  <c r="H137" i="4"/>
  <c r="I137" i="4"/>
  <c r="J137" i="4"/>
  <c r="A138" i="4"/>
  <c r="B138" i="4"/>
  <c r="D138" i="4"/>
  <c r="H138" i="4"/>
  <c r="I138" i="4"/>
  <c r="J138" i="4"/>
  <c r="A139" i="4"/>
  <c r="B139" i="4"/>
  <c r="D139" i="4"/>
  <c r="H139" i="4"/>
  <c r="I139" i="4"/>
  <c r="J139" i="4"/>
  <c r="A140" i="4"/>
  <c r="B140" i="4"/>
  <c r="D140" i="4"/>
  <c r="H140" i="4"/>
  <c r="I140" i="4"/>
  <c r="J140" i="4"/>
  <c r="A141" i="4"/>
  <c r="B141" i="4"/>
  <c r="D141" i="4"/>
  <c r="H141" i="4"/>
  <c r="I141" i="4"/>
  <c r="J141" i="4"/>
  <c r="A142" i="4"/>
  <c r="B142" i="4"/>
  <c r="D142" i="4"/>
  <c r="H142" i="4"/>
  <c r="I142" i="4"/>
  <c r="J142" i="4"/>
  <c r="A143" i="4"/>
  <c r="B143" i="4"/>
  <c r="D143" i="4"/>
  <c r="H143" i="4"/>
  <c r="I143" i="4"/>
  <c r="J143" i="4"/>
  <c r="A144" i="4"/>
  <c r="B144" i="4"/>
  <c r="D144" i="4"/>
  <c r="H144" i="4"/>
  <c r="I144" i="4"/>
  <c r="J144" i="4"/>
  <c r="A145" i="4"/>
  <c r="B145" i="4"/>
  <c r="D145" i="4"/>
  <c r="H145" i="4"/>
  <c r="I145" i="4"/>
  <c r="J145" i="4"/>
  <c r="A146" i="4"/>
  <c r="B146" i="4"/>
  <c r="D146" i="4"/>
  <c r="H146" i="4"/>
  <c r="I146" i="4"/>
  <c r="J146" i="4"/>
  <c r="A147" i="4"/>
  <c r="B147" i="4"/>
  <c r="D147" i="4"/>
  <c r="H147" i="4"/>
  <c r="I147" i="4"/>
  <c r="J147" i="4"/>
  <c r="A148" i="4"/>
  <c r="B148" i="4"/>
  <c r="D148" i="4"/>
  <c r="H148" i="4"/>
  <c r="I148" i="4"/>
  <c r="J148" i="4"/>
  <c r="A149" i="4"/>
  <c r="B149" i="4"/>
  <c r="D149" i="4"/>
  <c r="H149" i="4"/>
  <c r="I149" i="4"/>
  <c r="J149" i="4"/>
  <c r="A150" i="4"/>
  <c r="B150" i="4"/>
  <c r="D150" i="4"/>
  <c r="H150" i="4"/>
  <c r="I150" i="4"/>
  <c r="J150" i="4"/>
  <c r="A151" i="4"/>
  <c r="B151" i="4"/>
  <c r="D151" i="4"/>
  <c r="H151" i="4"/>
  <c r="I151" i="4"/>
  <c r="J151" i="4"/>
  <c r="A152" i="4"/>
  <c r="B152" i="4"/>
  <c r="D152" i="4"/>
  <c r="H152" i="4"/>
  <c r="I152" i="4"/>
  <c r="J152" i="4"/>
  <c r="A153" i="4"/>
  <c r="B153" i="4"/>
  <c r="D153" i="4"/>
  <c r="H153" i="4"/>
  <c r="I153" i="4"/>
  <c r="J153" i="4"/>
  <c r="A154" i="4"/>
  <c r="B154" i="4"/>
  <c r="D154" i="4"/>
  <c r="H154" i="4"/>
  <c r="I154" i="4"/>
  <c r="J154" i="4"/>
  <c r="A155" i="4"/>
  <c r="B155" i="4"/>
  <c r="D155" i="4"/>
  <c r="H155" i="4"/>
  <c r="I155" i="4"/>
  <c r="J155" i="4"/>
  <c r="A156" i="4"/>
  <c r="B156" i="4"/>
  <c r="D156" i="4"/>
  <c r="H156" i="4"/>
  <c r="I156" i="4"/>
  <c r="J156" i="4"/>
  <c r="A157" i="4"/>
  <c r="B157" i="4"/>
  <c r="D157" i="4"/>
  <c r="H157" i="4"/>
  <c r="I157" i="4"/>
  <c r="J157" i="4"/>
  <c r="A158" i="4"/>
  <c r="B158" i="4"/>
  <c r="D158" i="4"/>
  <c r="H158" i="4"/>
  <c r="I158" i="4"/>
  <c r="J158" i="4"/>
  <c r="A159" i="4"/>
  <c r="B159" i="4"/>
  <c r="D159" i="4"/>
  <c r="H159" i="4"/>
  <c r="I159" i="4"/>
  <c r="J159" i="4"/>
  <c r="A160" i="4"/>
  <c r="B160" i="4"/>
  <c r="D160" i="4"/>
  <c r="H160" i="4"/>
  <c r="I160" i="4"/>
  <c r="J160" i="4"/>
  <c r="A161" i="4"/>
  <c r="B161" i="4"/>
  <c r="D161" i="4"/>
  <c r="H161" i="4"/>
  <c r="I161" i="4"/>
  <c r="J161" i="4"/>
  <c r="A162" i="4"/>
  <c r="B162" i="4"/>
  <c r="D162" i="4"/>
  <c r="H162" i="4"/>
  <c r="I162" i="4"/>
  <c r="J162" i="4"/>
  <c r="A163" i="4"/>
  <c r="B163" i="4"/>
  <c r="D163" i="4"/>
  <c r="H163" i="4"/>
  <c r="I163" i="4"/>
  <c r="J163" i="4"/>
  <c r="A164" i="4"/>
  <c r="B164" i="4"/>
  <c r="D164" i="4"/>
  <c r="H164" i="4"/>
  <c r="I164" i="4"/>
  <c r="J164" i="4"/>
  <c r="A165" i="4"/>
  <c r="B165" i="4"/>
  <c r="D165" i="4"/>
  <c r="H165" i="4"/>
  <c r="I165" i="4"/>
  <c r="J165" i="4"/>
  <c r="A166" i="4"/>
  <c r="B166" i="4"/>
  <c r="D166" i="4"/>
  <c r="H166" i="4"/>
  <c r="I166" i="4"/>
  <c r="J166" i="4"/>
  <c r="A167" i="4"/>
  <c r="B167" i="4"/>
  <c r="D167" i="4"/>
  <c r="H167" i="4"/>
  <c r="I167" i="4"/>
  <c r="J167" i="4"/>
  <c r="A168" i="4"/>
  <c r="B168" i="4"/>
  <c r="D168" i="4"/>
  <c r="H168" i="4"/>
  <c r="I168" i="4"/>
  <c r="J168" i="4"/>
  <c r="A171" i="4"/>
  <c r="B171" i="4"/>
  <c r="D171" i="4"/>
  <c r="H171" i="4"/>
  <c r="I171" i="4"/>
  <c r="J171" i="4"/>
  <c r="A172" i="4"/>
  <c r="B172" i="4"/>
  <c r="D172" i="4"/>
  <c r="H172" i="4"/>
  <c r="I172" i="4"/>
  <c r="J172" i="4"/>
  <c r="A173" i="4"/>
  <c r="B173" i="4"/>
  <c r="D173" i="4"/>
  <c r="H173" i="4"/>
  <c r="I173" i="4"/>
  <c r="J173" i="4"/>
  <c r="A174" i="4"/>
  <c r="B174" i="4"/>
  <c r="D174" i="4"/>
  <c r="H174" i="4"/>
  <c r="I174" i="4"/>
  <c r="J174" i="4"/>
  <c r="A175" i="4"/>
  <c r="B175" i="4"/>
  <c r="D175" i="4"/>
  <c r="H175" i="4"/>
  <c r="I175" i="4"/>
  <c r="J175" i="4"/>
  <c r="A176" i="4"/>
  <c r="B176" i="4"/>
  <c r="D176" i="4"/>
  <c r="H176" i="4"/>
  <c r="I176" i="4"/>
  <c r="J176" i="4"/>
  <c r="A177" i="4"/>
  <c r="B177" i="4"/>
  <c r="D177" i="4"/>
  <c r="H177" i="4"/>
  <c r="I177" i="4"/>
  <c r="J177" i="4"/>
  <c r="A178" i="4"/>
  <c r="B178" i="4"/>
  <c r="D178" i="4"/>
  <c r="H178" i="4"/>
  <c r="I178" i="4"/>
  <c r="J178" i="4"/>
  <c r="A179" i="4"/>
  <c r="B179" i="4"/>
  <c r="D179" i="4"/>
  <c r="H179" i="4"/>
  <c r="I179" i="4"/>
  <c r="J179" i="4"/>
  <c r="A180" i="4"/>
  <c r="B180" i="4"/>
  <c r="D180" i="4"/>
  <c r="H180" i="4"/>
  <c r="I180" i="4"/>
  <c r="J180" i="4"/>
  <c r="A181" i="4"/>
  <c r="B181" i="4"/>
  <c r="D181" i="4"/>
  <c r="H181" i="4"/>
  <c r="I181" i="4"/>
  <c r="J181" i="4"/>
  <c r="A182" i="4"/>
  <c r="B182" i="4"/>
  <c r="D182" i="4"/>
  <c r="H182" i="4"/>
  <c r="I182" i="4"/>
  <c r="J182" i="4"/>
  <c r="A183" i="4"/>
  <c r="B183" i="4"/>
  <c r="D183" i="4"/>
  <c r="H183" i="4"/>
  <c r="I183" i="4"/>
  <c r="J183" i="4"/>
  <c r="A184" i="4"/>
  <c r="B184" i="4"/>
  <c r="D184" i="4"/>
  <c r="H184" i="4"/>
  <c r="I184" i="4"/>
  <c r="J184" i="4"/>
  <c r="A185" i="4"/>
  <c r="B185" i="4"/>
  <c r="D185" i="4"/>
  <c r="H185" i="4"/>
  <c r="I185" i="4"/>
  <c r="J185" i="4"/>
  <c r="A186" i="4"/>
  <c r="B186" i="4"/>
  <c r="D186" i="4"/>
  <c r="H186" i="4"/>
  <c r="I186" i="4"/>
  <c r="J186" i="4"/>
  <c r="A187" i="4"/>
  <c r="B187" i="4"/>
  <c r="D187" i="4"/>
  <c r="H187" i="4"/>
  <c r="I187" i="4"/>
  <c r="J187" i="4"/>
  <c r="A188" i="4"/>
  <c r="B188" i="4"/>
  <c r="D188" i="4"/>
  <c r="H188" i="4"/>
  <c r="I188" i="4"/>
  <c r="J188" i="4"/>
  <c r="A189" i="4"/>
  <c r="B189" i="4"/>
  <c r="D189" i="4"/>
  <c r="H189" i="4"/>
  <c r="I189" i="4"/>
  <c r="J189" i="4"/>
  <c r="A190" i="4"/>
  <c r="B190" i="4"/>
  <c r="D190" i="4"/>
  <c r="H190" i="4"/>
  <c r="I190" i="4"/>
  <c r="J190" i="4"/>
  <c r="A191" i="4"/>
  <c r="B191" i="4"/>
  <c r="D191" i="4"/>
  <c r="H191" i="4"/>
  <c r="I191" i="4"/>
  <c r="J191" i="4"/>
  <c r="A192" i="4"/>
  <c r="B192" i="4"/>
  <c r="D192" i="4"/>
  <c r="H192" i="4"/>
  <c r="I192" i="4"/>
  <c r="J192" i="4"/>
  <c r="A193" i="4"/>
  <c r="B193" i="4"/>
  <c r="D193" i="4"/>
  <c r="H193" i="4"/>
  <c r="I193" i="4"/>
  <c r="J193" i="4"/>
  <c r="A194" i="4"/>
  <c r="B194" i="4"/>
  <c r="D194" i="4"/>
  <c r="H194" i="4"/>
  <c r="I194" i="4"/>
  <c r="J194" i="4"/>
  <c r="A195" i="4"/>
  <c r="B195" i="4"/>
  <c r="D195" i="4"/>
  <c r="H195" i="4"/>
  <c r="I195" i="4"/>
  <c r="J195" i="4"/>
  <c r="A196" i="4"/>
  <c r="B196" i="4"/>
  <c r="D196" i="4"/>
  <c r="H196" i="4"/>
  <c r="I196" i="4"/>
  <c r="J196" i="4"/>
  <c r="A197" i="4"/>
  <c r="B197" i="4"/>
  <c r="D197" i="4"/>
  <c r="H197" i="4"/>
  <c r="I197" i="4"/>
  <c r="J197" i="4"/>
  <c r="A198" i="4"/>
  <c r="B198" i="4"/>
  <c r="D198" i="4"/>
  <c r="H198" i="4"/>
  <c r="I198" i="4"/>
  <c r="J198"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2"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11" i="4"/>
  <c r="J12" i="4"/>
  <c r="J13" i="4"/>
  <c r="J14" i="4"/>
  <c r="J15" i="4"/>
  <c r="J16" i="4"/>
  <c r="J3" i="4"/>
  <c r="J4" i="4"/>
  <c r="J5" i="4"/>
  <c r="J6" i="4"/>
  <c r="J7" i="4"/>
  <c r="J8" i="4"/>
  <c r="J9" i="4"/>
  <c r="J10" i="4"/>
  <c r="J2" i="4"/>
  <c r="I2"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8" i="4"/>
  <c r="I9" i="4"/>
  <c r="I10" i="4"/>
  <c r="I11" i="4"/>
  <c r="I13" i="4"/>
  <c r="I14" i="4"/>
  <c r="I15" i="4"/>
  <c r="I16" i="4"/>
  <c r="I3" i="4"/>
  <c r="I4" i="4"/>
  <c r="I5" i="4"/>
  <c r="I6" i="4"/>
  <c r="I7"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2" i="4"/>
  <c r="A30" i="4"/>
  <c r="D30" i="4"/>
  <c r="A31" i="4"/>
  <c r="D31" i="4"/>
  <c r="A32" i="4"/>
  <c r="D32" i="4"/>
  <c r="A33" i="4"/>
  <c r="D33" i="4"/>
  <c r="A34" i="4"/>
  <c r="D34" i="4"/>
  <c r="A35" i="4"/>
  <c r="D35" i="4"/>
  <c r="A36" i="4"/>
  <c r="D36" i="4"/>
  <c r="A37" i="4"/>
  <c r="D37" i="4"/>
  <c r="A38" i="4"/>
  <c r="D38" i="4"/>
  <c r="A39" i="4"/>
  <c r="D39" i="4"/>
  <c r="A40" i="4"/>
  <c r="D40" i="4"/>
  <c r="A41" i="4"/>
  <c r="D41" i="4"/>
  <c r="A42" i="4"/>
  <c r="D42" i="4"/>
  <c r="A43" i="4"/>
  <c r="D43" i="4"/>
  <c r="A44" i="4"/>
  <c r="D44" i="4"/>
  <c r="A45" i="4"/>
  <c r="D45" i="4"/>
  <c r="A46" i="4"/>
  <c r="D46" i="4"/>
  <c r="A47" i="4"/>
  <c r="D47" i="4"/>
  <c r="A48" i="4"/>
  <c r="D48" i="4"/>
  <c r="A49" i="4"/>
  <c r="D49" i="4"/>
  <c r="A50" i="4"/>
  <c r="D50" i="4"/>
  <c r="A51" i="4"/>
  <c r="D51" i="4"/>
  <c r="A52" i="4"/>
  <c r="D52" i="4"/>
  <c r="A53" i="4"/>
  <c r="D53" i="4"/>
  <c r="A54" i="4"/>
  <c r="D54" i="4"/>
  <c r="A55" i="4"/>
  <c r="D55" i="4"/>
  <c r="A56" i="4"/>
  <c r="D56" i="4"/>
  <c r="A57" i="4"/>
  <c r="D57" i="4"/>
  <c r="A58" i="4"/>
  <c r="D58" i="4"/>
  <c r="A59" i="4"/>
  <c r="D59" i="4"/>
  <c r="A60" i="4"/>
  <c r="D60" i="4"/>
  <c r="A61" i="4"/>
  <c r="D61" i="4"/>
  <c r="A62" i="4"/>
  <c r="D62" i="4"/>
  <c r="A63" i="4"/>
  <c r="D63" i="4"/>
  <c r="A64" i="4"/>
  <c r="D64" i="4"/>
  <c r="A65" i="4"/>
  <c r="D65" i="4"/>
  <c r="A66" i="4"/>
  <c r="D66" i="4"/>
  <c r="A67" i="4"/>
  <c r="D67" i="4"/>
  <c r="A68" i="4"/>
  <c r="D68" i="4"/>
  <c r="A69" i="4"/>
  <c r="D69" i="4"/>
  <c r="A70" i="4"/>
  <c r="D70" i="4"/>
  <c r="A71" i="4"/>
  <c r="D71" i="4"/>
  <c r="A72" i="4"/>
  <c r="D72" i="4"/>
  <c r="A73" i="4"/>
  <c r="D73" i="4"/>
  <c r="A74" i="4"/>
  <c r="D74" i="4"/>
  <c r="A75" i="4"/>
  <c r="D75" i="4"/>
  <c r="A76" i="4"/>
  <c r="D76" i="4"/>
  <c r="A77" i="4"/>
  <c r="D77" i="4"/>
  <c r="A78" i="4"/>
  <c r="D78" i="4"/>
  <c r="A79" i="4"/>
  <c r="D79" i="4"/>
  <c r="A80" i="4"/>
  <c r="D80" i="4"/>
  <c r="A81" i="4"/>
  <c r="D81" i="4"/>
  <c r="A82" i="4"/>
  <c r="D82" i="4"/>
  <c r="A83" i="4"/>
  <c r="D83" i="4"/>
  <c r="A84" i="4"/>
  <c r="D84" i="4"/>
  <c r="A85" i="4"/>
  <c r="D85" i="4"/>
  <c r="A86" i="4"/>
  <c r="D86" i="4"/>
  <c r="A87" i="4"/>
  <c r="D87" i="4"/>
  <c r="A88" i="4"/>
  <c r="D88" i="4"/>
  <c r="A89" i="4"/>
  <c r="D89" i="4"/>
  <c r="A90" i="4"/>
  <c r="D90" i="4"/>
  <c r="A91" i="4"/>
  <c r="D91" i="4"/>
  <c r="A92" i="4"/>
  <c r="D92" i="4"/>
  <c r="A93" i="4"/>
  <c r="D93" i="4"/>
  <c r="A94" i="4"/>
  <c r="D94" i="4"/>
  <c r="A95" i="4"/>
  <c r="D95" i="4"/>
  <c r="A96" i="4"/>
  <c r="D96" i="4"/>
  <c r="A97" i="4"/>
  <c r="D97" i="4"/>
  <c r="A98" i="4"/>
  <c r="D98" i="4"/>
  <c r="A3" i="4"/>
  <c r="D3" i="4"/>
  <c r="A4" i="4"/>
  <c r="D4" i="4"/>
  <c r="A5" i="4"/>
  <c r="D5" i="4"/>
  <c r="A6" i="4"/>
  <c r="D6" i="4"/>
  <c r="A7" i="4"/>
  <c r="D7" i="4"/>
  <c r="A8" i="4"/>
  <c r="D8" i="4"/>
  <c r="A9" i="4"/>
  <c r="D9" i="4"/>
  <c r="A10" i="4"/>
  <c r="D10" i="4"/>
  <c r="A11" i="4"/>
  <c r="D11" i="4"/>
  <c r="A12" i="4"/>
  <c r="D12" i="4"/>
  <c r="A13" i="4"/>
  <c r="D13" i="4"/>
  <c r="A14" i="4"/>
  <c r="D14" i="4"/>
  <c r="A15" i="4"/>
  <c r="D15" i="4"/>
  <c r="A16" i="4"/>
  <c r="D16" i="4"/>
  <c r="A17" i="4"/>
  <c r="D17" i="4"/>
  <c r="A18" i="4"/>
  <c r="D18" i="4"/>
  <c r="A19" i="4"/>
  <c r="D19" i="4"/>
  <c r="A20" i="4"/>
  <c r="D20" i="4"/>
  <c r="A21" i="4"/>
  <c r="D21" i="4"/>
  <c r="A22" i="4"/>
  <c r="D22" i="4"/>
  <c r="A23" i="4"/>
  <c r="D23" i="4"/>
  <c r="A24" i="4"/>
  <c r="D24" i="4"/>
  <c r="A25" i="4"/>
  <c r="D25" i="4"/>
  <c r="A26" i="4"/>
  <c r="D26" i="4"/>
  <c r="A27" i="4"/>
  <c r="D27" i="4"/>
  <c r="A28" i="4"/>
  <c r="D28" i="4"/>
  <c r="A29" i="4"/>
  <c r="D29" i="4"/>
  <c r="A2" i="4"/>
  <c r="D2" i="4"/>
  <c r="D14" i="2"/>
  <c r="D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Mick Blackburn</author>
  </authors>
  <commentList>
    <comment ref="A1" authorId="0" shapeId="0" xr:uid="{00000000-0006-0000-0000-000001000000}">
      <text>
        <r>
          <rPr>
            <b/>
            <sz val="9"/>
            <color indexed="81"/>
            <rFont val="Tahoma"/>
            <family val="2"/>
          </rPr>
          <t>Mick Blackburn:</t>
        </r>
        <r>
          <rPr>
            <sz val="9"/>
            <color indexed="81"/>
            <rFont val="Tahoma"/>
            <family val="2"/>
          </rPr>
          <t xml:space="preserve">
This is just to use as a quick reference when discussing an item within the database</t>
        </r>
      </text>
    </comment>
    <comment ref="B1" authorId="0" shapeId="0" xr:uid="{00000000-0006-0000-0000-000002000000}">
      <text>
        <r>
          <rPr>
            <b/>
            <sz val="9"/>
            <color indexed="81"/>
            <rFont val="Tahoma"/>
            <family val="2"/>
          </rPr>
          <t>Mick Blackburn:</t>
        </r>
        <r>
          <rPr>
            <sz val="9"/>
            <color indexed="81"/>
            <rFont val="Tahoma"/>
            <family val="2"/>
          </rPr>
          <t xml:space="preserve">
The TGOC Regional boundary name</t>
        </r>
      </text>
    </comment>
    <comment ref="C1" authorId="0" shapeId="0" xr:uid="{00000000-0006-0000-0000-000003000000}">
      <text>
        <r>
          <rPr>
            <b/>
            <sz val="9"/>
            <color indexed="81"/>
            <rFont val="Tahoma"/>
            <family val="2"/>
          </rPr>
          <t>Mick Blackburn:</t>
        </r>
        <r>
          <rPr>
            <sz val="9"/>
            <color indexed="81"/>
            <rFont val="Tahoma"/>
            <family val="2"/>
          </rPr>
          <t xml:space="preserve">
Drop down menu taken from the list in the Look Up Tables sheet
</t>
        </r>
      </text>
    </comment>
    <comment ref="D1" authorId="0" shapeId="0" xr:uid="{00000000-0006-0000-0000-000004000000}">
      <text>
        <r>
          <rPr>
            <b/>
            <sz val="9"/>
            <color indexed="81"/>
            <rFont val="Tahoma"/>
            <family val="2"/>
          </rPr>
          <t>Mick Blackburn:</t>
        </r>
        <r>
          <rPr>
            <sz val="9"/>
            <color indexed="81"/>
            <rFont val="Tahoma"/>
            <family val="2"/>
          </rPr>
          <t xml:space="preserve">
Enter the name of the item 
</t>
        </r>
      </text>
    </comment>
    <comment ref="E1" authorId="0" shapeId="0" xr:uid="{00000000-0006-0000-0000-000005000000}">
      <text>
        <r>
          <rPr>
            <b/>
            <sz val="9"/>
            <color indexed="81"/>
            <rFont val="Tahoma"/>
            <family val="2"/>
          </rPr>
          <t>Mick Blackburn:</t>
        </r>
        <r>
          <rPr>
            <sz val="9"/>
            <color indexed="81"/>
            <rFont val="Tahoma"/>
            <family val="2"/>
          </rPr>
          <t xml:space="preserve">
Text field:  amplification data, or Name, Address, Phone number(s)</t>
        </r>
      </text>
    </comment>
    <comment ref="F1" authorId="0" shapeId="0" xr:uid="{00000000-0006-0000-0000-000006000000}">
      <text>
        <r>
          <rPr>
            <b/>
            <sz val="9"/>
            <color indexed="81"/>
            <rFont val="Tahoma"/>
            <family val="2"/>
          </rPr>
          <t>Mick Blackburn:</t>
        </r>
        <r>
          <rPr>
            <sz val="9"/>
            <color indexed="81"/>
            <rFont val="Tahoma"/>
            <family val="2"/>
          </rPr>
          <t xml:space="preserve">
Just a free text area - this text will appear in the 'pop-up' box on the map when the icon is clicked
</t>
        </r>
      </text>
    </comment>
    <comment ref="K1" authorId="0" shapeId="0" xr:uid="{00000000-0006-0000-0000-000007000000}">
      <text>
        <r>
          <rPr>
            <b/>
            <sz val="9"/>
            <color indexed="81"/>
            <rFont val="Tahoma"/>
            <family val="2"/>
          </rPr>
          <t>Mick Blackburn:</t>
        </r>
        <r>
          <rPr>
            <sz val="9"/>
            <color indexed="81"/>
            <rFont val="Tahoma"/>
            <family val="2"/>
          </rPr>
          <t xml:space="preserve">
As it says: it's the Ordnance Survey Map number</t>
        </r>
      </text>
    </comment>
    <comment ref="L1" authorId="0" shapeId="0" xr:uid="{00000000-0006-0000-0000-000008000000}">
      <text>
        <r>
          <rPr>
            <b/>
            <sz val="9"/>
            <color indexed="81"/>
            <rFont val="Tahoma"/>
            <family val="2"/>
          </rPr>
          <t>Mick Blackburn:</t>
        </r>
        <r>
          <rPr>
            <sz val="9"/>
            <color indexed="81"/>
            <rFont val="Tahoma"/>
            <family val="2"/>
          </rPr>
          <t xml:space="preserve">
Enter the OS Grid ref that you want displayed in the 'pop-up' box on the map (when the icon is clicked.
Use 6-digit grid
</t>
        </r>
      </text>
    </comment>
    <comment ref="M1" authorId="0" shapeId="0" xr:uid="{00000000-0006-0000-0000-000009000000}">
      <text>
        <r>
          <rPr>
            <b/>
            <sz val="9"/>
            <color indexed="81"/>
            <rFont val="Tahoma"/>
            <family val="2"/>
          </rPr>
          <t>Mick Blackburn:</t>
        </r>
        <r>
          <rPr>
            <sz val="9"/>
            <color indexed="81"/>
            <rFont val="Tahoma"/>
            <family val="2"/>
          </rPr>
          <t xml:space="preserve">
Altitude in metres (if required)
</t>
        </r>
      </text>
    </comment>
    <comment ref="N1" authorId="0" shapeId="0" xr:uid="{00000000-0006-0000-0000-00000A000000}">
      <text>
        <r>
          <rPr>
            <b/>
            <sz val="9"/>
            <color indexed="81"/>
            <rFont val="Tahoma"/>
            <family val="2"/>
          </rPr>
          <t>Mick Blackburn:</t>
        </r>
        <r>
          <rPr>
            <sz val="9"/>
            <color indexed="81"/>
            <rFont val="Tahoma"/>
            <family val="2"/>
          </rPr>
          <t xml:space="preserve">
Use the options in the drop down box
Over-write the 'Spare 1,2,3 etc with whatever new Status you want to appear in the drop down box.
</t>
        </r>
      </text>
    </comment>
    <comment ref="O1" authorId="0" shapeId="0" xr:uid="{00000000-0006-0000-0000-00000B000000}">
      <text>
        <r>
          <rPr>
            <b/>
            <sz val="9"/>
            <color indexed="81"/>
            <rFont val="Tahoma"/>
            <family val="2"/>
          </rPr>
          <t>Mick Blackburn:</t>
        </r>
        <r>
          <rPr>
            <sz val="9"/>
            <color indexed="81"/>
            <rFont val="Tahoma"/>
            <family val="2"/>
          </rPr>
          <t xml:space="preserve">
This a deliberately a 'Text' format - not a date format.
</t>
        </r>
        <r>
          <rPr>
            <b/>
            <sz val="9"/>
            <color indexed="81"/>
            <rFont val="Tahoma"/>
            <family val="2"/>
          </rPr>
          <t>DO NOT Reformat it.</t>
        </r>
      </text>
    </comment>
    <comment ref="P1" authorId="0" shapeId="0" xr:uid="{00000000-0006-0000-0000-00000C000000}">
      <text>
        <r>
          <rPr>
            <b/>
            <sz val="9"/>
            <color indexed="81"/>
            <rFont val="Tahoma"/>
            <family val="2"/>
          </rPr>
          <t>Mick Blackburn:</t>
        </r>
        <r>
          <rPr>
            <sz val="9"/>
            <color indexed="81"/>
            <rFont val="Tahoma"/>
            <family val="2"/>
          </rPr>
          <t xml:space="preserve">
Use this for any general notes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Mick Blackburn</author>
  </authors>
  <commentList>
    <comment ref="K1" authorId="0" shapeId="0" xr:uid="{00000000-0006-0000-0100-000001000000}">
      <text>
        <r>
          <rPr>
            <b/>
            <sz val="9"/>
            <color indexed="81"/>
            <rFont val="Tahoma"/>
            <family val="2"/>
          </rPr>
          <t>Mick Blackburn:</t>
        </r>
        <r>
          <rPr>
            <sz val="9"/>
            <color indexed="81"/>
            <rFont val="Tahoma"/>
            <family val="2"/>
          </rPr>
          <t xml:space="preserve">
Add the tinyURL link to the photo here.
If the link does not appear underlined and in blue, then click on the cell and, where the URL data appears on the entry bar above, click the cursor at the end of the URL and press enter.</t>
        </r>
      </text>
    </comment>
    <comment ref="L1" authorId="0" shapeId="0" xr:uid="{00000000-0006-0000-0100-000002000000}">
      <text>
        <r>
          <rPr>
            <b/>
            <sz val="9"/>
            <color indexed="81"/>
            <rFont val="Tahoma"/>
            <family val="2"/>
          </rPr>
          <t>Mick Blackburn:</t>
        </r>
        <r>
          <rPr>
            <sz val="9"/>
            <color indexed="81"/>
            <rFont val="Tahoma"/>
            <family val="2"/>
          </rPr>
          <t xml:space="preserve">
Scales the thumbnail. 80 seems a good value to use.</t>
        </r>
      </text>
    </comment>
    <comment ref="M1" authorId="0" shapeId="0" xr:uid="{00000000-0006-0000-0100-000003000000}">
      <text>
        <r>
          <rPr>
            <b/>
            <sz val="9"/>
            <color indexed="81"/>
            <rFont val="Tahoma"/>
            <family val="2"/>
          </rPr>
          <t>Mick Blackburn:</t>
        </r>
        <r>
          <rPr>
            <sz val="9"/>
            <color indexed="81"/>
            <rFont val="Tahoma"/>
            <family val="2"/>
          </rPr>
          <t xml:space="preserve">
Add the tinyURL link to the photo here.
If the link does not appear underlined and in blue, then click on the cell and, where the URL data appears on the entry bar above, click the cursor at the end of the URL and press enter.</t>
        </r>
      </text>
    </comment>
    <comment ref="N1" authorId="0" shapeId="0" xr:uid="{00000000-0006-0000-0100-000004000000}">
      <text>
        <r>
          <rPr>
            <b/>
            <sz val="9"/>
            <color indexed="81"/>
            <rFont val="Tahoma"/>
            <family val="2"/>
          </rPr>
          <t>Mick Blackburn:</t>
        </r>
        <r>
          <rPr>
            <sz val="9"/>
            <color indexed="81"/>
            <rFont val="Tahoma"/>
            <family val="2"/>
          </rPr>
          <t xml:space="preserve">
Scales the photgraph.
200x200 seems a good value to use.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Mick Blackburn</author>
  </authors>
  <commentList>
    <comment ref="I19" authorId="0" shapeId="0" xr:uid="{00000000-0006-0000-0300-000001000000}">
      <text>
        <r>
          <rPr>
            <b/>
            <sz val="9"/>
            <color indexed="81"/>
            <rFont val="Tahoma"/>
            <family val="2"/>
          </rPr>
          <t>Mick Blackburn:</t>
        </r>
        <r>
          <rPr>
            <sz val="9"/>
            <color indexed="81"/>
            <rFont val="Tahoma"/>
            <family val="2"/>
          </rPr>
          <t xml:space="preserve">
Can be rotated</t>
        </r>
      </text>
    </comment>
    <comment ref="I22" authorId="0" shapeId="0" xr:uid="{00000000-0006-0000-0300-000002000000}">
      <text>
        <r>
          <rPr>
            <b/>
            <sz val="9"/>
            <color indexed="81"/>
            <rFont val="Tahoma"/>
            <family val="2"/>
          </rPr>
          <t>Mick Blackburn:</t>
        </r>
        <r>
          <rPr>
            <sz val="9"/>
            <color indexed="81"/>
            <rFont val="Tahoma"/>
            <family val="2"/>
          </rPr>
          <t xml:space="preserve">
Can be rotated
</t>
        </r>
      </text>
    </comment>
    <comment ref="I31" authorId="0" shapeId="0" xr:uid="{00000000-0006-0000-0300-000003000000}">
      <text>
        <r>
          <rPr>
            <b/>
            <sz val="9"/>
            <color indexed="81"/>
            <rFont val="Tahoma"/>
            <family val="2"/>
          </rPr>
          <t>Mick Blackburn:</t>
        </r>
        <r>
          <rPr>
            <sz val="9"/>
            <color indexed="81"/>
            <rFont val="Tahoma"/>
            <family val="2"/>
          </rPr>
          <t xml:space="preserve">
(useful for labels)</t>
        </r>
      </text>
    </comment>
  </commentList>
</comments>
</file>

<file path=xl/sharedStrings.xml><?xml version="1.0" encoding="utf-8"?>
<sst xmlns="http://schemas.openxmlformats.org/spreadsheetml/2006/main" count="3706" uniqueCount="1712">
  <si>
    <t>Name</t>
  </si>
  <si>
    <t>Lat</t>
  </si>
  <si>
    <t>Long</t>
  </si>
  <si>
    <t>Symbol</t>
  </si>
  <si>
    <t>Color</t>
  </si>
  <si>
    <t>Deg</t>
  </si>
  <si>
    <t>Mins</t>
  </si>
  <si>
    <t>Secs</t>
  </si>
  <si>
    <t>N/S?</t>
  </si>
  <si>
    <t>N</t>
  </si>
  <si>
    <t xml:space="preserve">Lat </t>
  </si>
  <si>
    <t>w</t>
  </si>
  <si>
    <t>diamond</t>
  </si>
  <si>
    <t>Lairig Ghru</t>
  </si>
  <si>
    <t>Mt Keen (summit)</t>
  </si>
  <si>
    <t>Fords of Avon</t>
  </si>
  <si>
    <t>Kilbo Path</t>
  </si>
  <si>
    <t>Dubh Loch Route</t>
  </si>
  <si>
    <t>star</t>
  </si>
  <si>
    <t>Corrieyairack Pass</t>
  </si>
  <si>
    <t>Jock's Road</t>
  </si>
  <si>
    <t>Acharacle</t>
  </si>
  <si>
    <t>googlemini</t>
  </si>
  <si>
    <t>Dornie</t>
  </si>
  <si>
    <t>Ardrishaig</t>
  </si>
  <si>
    <t>Glenelg</t>
  </si>
  <si>
    <t>Kilchoan</t>
  </si>
  <si>
    <t>Lochailort</t>
  </si>
  <si>
    <t>Mallaig</t>
  </si>
  <si>
    <t>Morar</t>
  </si>
  <si>
    <t>Oban</t>
  </si>
  <si>
    <t>Plockton</t>
  </si>
  <si>
    <t>Portavadie</t>
  </si>
  <si>
    <t>Shiel Bridge</t>
  </si>
  <si>
    <t>Strathcarron</t>
  </si>
  <si>
    <t>Torridon</t>
  </si>
  <si>
    <t>Type</t>
  </si>
  <si>
    <t>Type Definition</t>
  </si>
  <si>
    <t>Access Issues</t>
  </si>
  <si>
    <t>Fence Issues</t>
  </si>
  <si>
    <t>Estate Requests</t>
  </si>
  <si>
    <t>Item #</t>
  </si>
  <si>
    <t>Date</t>
  </si>
  <si>
    <t>Reported or Verified</t>
  </si>
  <si>
    <t>Spare 2</t>
  </si>
  <si>
    <t>Spare 3</t>
  </si>
  <si>
    <t>Spare 4</t>
  </si>
  <si>
    <t>Spare 5</t>
  </si>
  <si>
    <t>Verified</t>
  </si>
  <si>
    <t>Reported</t>
  </si>
  <si>
    <t xml:space="preserve">UK Grid Position </t>
  </si>
  <si>
    <t>Bridge Closed</t>
  </si>
  <si>
    <t>OS Map Number</t>
  </si>
  <si>
    <t>NM865964</t>
  </si>
  <si>
    <t>Description</t>
  </si>
  <si>
    <t>google</t>
  </si>
  <si>
    <t>googleblank</t>
  </si>
  <si>
    <t>circle</t>
  </si>
  <si>
    <t>square</t>
  </si>
  <si>
    <t>triangle</t>
  </si>
  <si>
    <t>cross</t>
  </si>
  <si>
    <t>pin</t>
  </si>
  <si>
    <t>airport</t>
  </si>
  <si>
    <t>camera</t>
  </si>
  <si>
    <t>arrow</t>
  </si>
  <si>
    <t>wedge</t>
  </si>
  <si>
    <t>no_icon</t>
  </si>
  <si>
    <t>FWA Required</t>
  </si>
  <si>
    <t>Spare 6</t>
  </si>
  <si>
    <t>Colours</t>
  </si>
  <si>
    <t>NO491790</t>
  </si>
  <si>
    <t>NN846937</t>
  </si>
  <si>
    <t>NH973012</t>
  </si>
  <si>
    <t>NO409869</t>
  </si>
  <si>
    <t>NO233798</t>
  </si>
  <si>
    <t>NJ042032</t>
  </si>
  <si>
    <t>NO252738</t>
  </si>
  <si>
    <t>NO208842</t>
  </si>
  <si>
    <t>NM68567</t>
  </si>
  <si>
    <t>NR851858</t>
  </si>
  <si>
    <t>NG822264</t>
  </si>
  <si>
    <t>NG810191</t>
  </si>
  <si>
    <t>NM769822</t>
  </si>
  <si>
    <t>NM677629</t>
  </si>
  <si>
    <t>NM854307</t>
  </si>
  <si>
    <t>NG801333</t>
  </si>
  <si>
    <t>NR929694</t>
  </si>
  <si>
    <t>NG938196</t>
  </si>
  <si>
    <t>NG941422</t>
  </si>
  <si>
    <t>NG904588</t>
  </si>
  <si>
    <t>Aqua</t>
  </si>
  <si>
    <t>Blue</t>
  </si>
  <si>
    <t>Brown</t>
  </si>
  <si>
    <t>Cyan</t>
  </si>
  <si>
    <t>Dark Green</t>
  </si>
  <si>
    <t>Deep Pink</t>
  </si>
  <si>
    <t>Green</t>
  </si>
  <si>
    <t>Orange</t>
  </si>
  <si>
    <t>Red</t>
  </si>
  <si>
    <t>White</t>
  </si>
  <si>
    <t>Black</t>
  </si>
  <si>
    <t>Light Green</t>
  </si>
  <si>
    <t>Yellow</t>
  </si>
  <si>
    <t>Light Blue</t>
  </si>
  <si>
    <t>Purple</t>
  </si>
  <si>
    <t>Red Orange</t>
  </si>
  <si>
    <t>20/5/19</t>
  </si>
  <si>
    <t>20/5/20</t>
  </si>
  <si>
    <t>Enter Degree, Mins, secs In the green bits</t>
  </si>
  <si>
    <t>Difficult Ground</t>
  </si>
  <si>
    <t>4/5/15</t>
  </si>
  <si>
    <t>Glen Mazeran Lodge</t>
  </si>
  <si>
    <t>Glen Feshie</t>
  </si>
  <si>
    <t>Confine camping to Bothy area/further up Glen</t>
  </si>
  <si>
    <t>Yes</t>
  </si>
  <si>
    <t>No</t>
  </si>
  <si>
    <t>Yes or No</t>
  </si>
  <si>
    <t>General Notes</t>
  </si>
  <si>
    <t>The answer in Dec Degrees is in the orange bits</t>
  </si>
  <si>
    <t>Glen Lee</t>
  </si>
  <si>
    <t>No camping on/near shores of Loch Lee</t>
  </si>
  <si>
    <t>Data Type</t>
  </si>
  <si>
    <t xml:space="preserve"> Icon</t>
  </si>
  <si>
    <t>Icon Name</t>
  </si>
  <si>
    <t>gpx?</t>
  </si>
  <si>
    <t>?</t>
  </si>
  <si>
    <t>Symbols</t>
  </si>
  <si>
    <t>No camping: Nearest bothies Glas Allt Shiel or Shielin of Mark</t>
  </si>
  <si>
    <t>NM856298</t>
  </si>
  <si>
    <t>Icon on ferry port</t>
  </si>
  <si>
    <t>Oban to Lismore Ferry</t>
  </si>
  <si>
    <t>Carnach Bridge</t>
  </si>
  <si>
    <t>Buskhead Bridge</t>
  </si>
  <si>
    <t>Carnachuin Bridge</t>
  </si>
  <si>
    <t>NM896462</t>
  </si>
  <si>
    <t>Icon on pier</t>
  </si>
  <si>
    <t>Lismore to Appin Ferry</t>
  </si>
  <si>
    <t>Tarbert to Portavadie Ferry</t>
  </si>
  <si>
    <t>Argyll &amp; Bute Council Ferry: Phone 01546 605522</t>
  </si>
  <si>
    <t>NR872689</t>
  </si>
  <si>
    <t>Corran Ferry</t>
  </si>
  <si>
    <t>Crosses Loch Linnhe. 0630 (0830 Sun) to 2120. No booking req.</t>
  </si>
  <si>
    <t>NN017637</t>
  </si>
  <si>
    <t>Camasnagual to Ft William Ferry</t>
  </si>
  <si>
    <t>NN095751</t>
  </si>
  <si>
    <t>Dalelia to Polloch Ferry</t>
  </si>
  <si>
    <t>NM734690</t>
  </si>
  <si>
    <t>Icon on the fork in the track</t>
  </si>
  <si>
    <t>Icon on the Bothy</t>
  </si>
  <si>
    <t>Icon on Glas Allt Shiel bothy</t>
  </si>
  <si>
    <t>Icon on the 'O' in the word 'LOCH'</t>
  </si>
  <si>
    <t>Mallaig to Inverie Ferry</t>
  </si>
  <si>
    <t>NM678972</t>
  </si>
  <si>
    <t>Drumnadrochit to Inverfarigaig Ferry</t>
  </si>
  <si>
    <t>John Macaulay: Phone 01967 431253 (info@daleliafarm.co.uk)</t>
  </si>
  <si>
    <t>NH528300</t>
  </si>
  <si>
    <t>1/9/19</t>
  </si>
  <si>
    <t>Ault na Goire (Errogie)</t>
  </si>
  <si>
    <t>NH544231</t>
  </si>
  <si>
    <t>Lochallater Lodge</t>
  </si>
  <si>
    <t>NO178844</t>
  </si>
  <si>
    <t>Cougie Lodge</t>
  </si>
  <si>
    <t>NH242211</t>
  </si>
  <si>
    <t>NN613945</t>
  </si>
  <si>
    <t>Dalwhinnie</t>
  </si>
  <si>
    <t>NH637843</t>
  </si>
  <si>
    <t>Mar Lodge</t>
  </si>
  <si>
    <t>NO099900</t>
  </si>
  <si>
    <t>Newtonmore Hostel</t>
  </si>
  <si>
    <t>NH714990</t>
  </si>
  <si>
    <t>Tarfside</t>
  </si>
  <si>
    <t>NO491798</t>
  </si>
  <si>
    <t>Accomm.</t>
  </si>
  <si>
    <t>Park Hotel (Montrose)</t>
  </si>
  <si>
    <t>NO717580</t>
  </si>
  <si>
    <t>NM676967</t>
  </si>
  <si>
    <t>NH744227</t>
  </si>
  <si>
    <t>NN847928</t>
  </si>
  <si>
    <t>NO276824</t>
  </si>
  <si>
    <t>NO420795</t>
  </si>
  <si>
    <t>Folder</t>
  </si>
  <si>
    <t>FWAs</t>
  </si>
  <si>
    <t>Ferries</t>
  </si>
  <si>
    <t xml:space="preserve">Lochaber Transport: Phone 07826 695160 </t>
  </si>
  <si>
    <t>Not Sundays</t>
  </si>
  <si>
    <t>Western Isle Cruises: Phone 01687 462 233</t>
  </si>
  <si>
    <t xml:space="preserve">Loch Ericht Hotel: Phone 01528 522321. </t>
  </si>
  <si>
    <t>Torridon SYHA, IV22 2EZ. Phone: 01445 791284</t>
  </si>
  <si>
    <t>Strathcarron Hotel, IV54 8YR. Phone: 01520 722227</t>
  </si>
  <si>
    <t>Kintail Lodge Hotel, IV40 8HL: Phone: 01599 511275</t>
  </si>
  <si>
    <t>Portavadie Marina, PA21 2DA. Phone: 01700 811075</t>
  </si>
  <si>
    <t>Plockton Hotel, IV52 8TN. Phone 01599 544274</t>
  </si>
  <si>
    <t>Oban SYHA, PA34 5AF. Phone: 01631 562025</t>
  </si>
  <si>
    <t>Morar Hotel, PH40 4PA: Phone 01689 462346</t>
  </si>
  <si>
    <t>West Highland Hotel, PH41 4QZ: Phone 01687 462210</t>
  </si>
  <si>
    <t>Kilchoan Hotel, PH26 4LH. Phone: 01972 510200</t>
  </si>
  <si>
    <t>Dornie Hotel, IV40 8DT. Phone: 01599 555205</t>
  </si>
  <si>
    <t>Grey Gull Hotel, PA30 8EU. Phone: 01546 606017</t>
  </si>
  <si>
    <t>Loch Shiel Hotel, PH36 4JL. Phone: 01967 431224</t>
  </si>
  <si>
    <t>Access to Portavadie Start Point.</t>
  </si>
  <si>
    <t>Earliest departure 1030 on Friday.</t>
  </si>
  <si>
    <t>Janet Sutherland: Phone 01456 486711</t>
  </si>
  <si>
    <t>Gordon Menzies: Phone 07831 434691</t>
  </si>
  <si>
    <t>Park Hotel: Phone 01674 663400</t>
  </si>
  <si>
    <t>Ali &amp; Sue: Phone 01540 673360</t>
  </si>
  <si>
    <t>Calmac Ferries: Phone 0800 066 5000</t>
  </si>
  <si>
    <t>Mrs Davidson, Toabb Na Mara,  IV40 8JT. Phone: 01599 522275</t>
  </si>
  <si>
    <t>Start/End Points</t>
  </si>
  <si>
    <t>Tourist Information Centre, Arbroath</t>
  </si>
  <si>
    <t>By the harbour</t>
  </si>
  <si>
    <t>By the Lighthouse</t>
  </si>
  <si>
    <t>NO643405</t>
  </si>
  <si>
    <t>Challenge Control</t>
  </si>
  <si>
    <t>Southern End Limit</t>
  </si>
  <si>
    <t>Northern End Limit</t>
  </si>
  <si>
    <t>Kinnard Head, Fraserburgh</t>
  </si>
  <si>
    <t>Harbour - is this correct?</t>
  </si>
  <si>
    <t>Lighthouse - is this correct?</t>
  </si>
  <si>
    <t>Challenge Control open 0900 - 2100 every day of Event (1700 on last Friday)</t>
  </si>
  <si>
    <t>NF999677</t>
  </si>
  <si>
    <t>Spare 7</t>
  </si>
  <si>
    <t>NO543787</t>
  </si>
  <si>
    <t>NO014942</t>
  </si>
  <si>
    <t>NO041935</t>
  </si>
  <si>
    <t>Bridge Open. Use this bridge to cross Luibeg Burn if in spate, instead of ford to S.</t>
  </si>
  <si>
    <t>Derry Burn Bridge</t>
  </si>
  <si>
    <t>Bridge Open. Crosses Derry Burn near Derry Lodge</t>
  </si>
  <si>
    <t>Colour</t>
  </si>
  <si>
    <t>Luibeg Bridge</t>
  </si>
  <si>
    <t>Alt</t>
  </si>
  <si>
    <t>Allt Gharbh Ghaig Landslip</t>
  </si>
  <si>
    <t>17/05/19</t>
  </si>
  <si>
    <t>Second Text Line (e.g. Amplifying data</t>
  </si>
  <si>
    <t>Steep grassy gully (L of photo)+ traverse above crags to rejoin path</t>
  </si>
  <si>
    <t>NM491638</t>
  </si>
  <si>
    <t>Third Text Line</t>
  </si>
  <si>
    <t>South end of Loch Shiel.  A mile or so from the coast - dip your toes in the Atlantic at Castle Tioram or the “Singing Sands”.</t>
  </si>
  <si>
    <t xml:space="preserve"> Access to Corbetts in Ardgour. Loch Linnhe can be crossed by ferry at Corran or Camusnagaul.</t>
  </si>
  <si>
    <t>A small town at the east end of the Crinan Canal, on Loch Fyne which actually faces east.</t>
  </si>
  <si>
    <t>Relatively lightly used but offers a great start with a chance to explore a mass of ancient artefacts and some lonely moorlands.</t>
  </si>
  <si>
    <t>You are soon walking in remote country</t>
  </si>
  <si>
    <t xml:space="preserve">Small village between Lochs Alsh and Duich, with Eilean Donan Castle as a dramatic backdrop. </t>
  </si>
  <si>
    <t xml:space="preserve">Facing Skye and offering the chance to explore some beautiful remote country - well worth the effort. </t>
  </si>
  <si>
    <t>Excellent community café and the Glenelg Inn is perfect for a pre Challenge meal.</t>
  </si>
  <si>
    <t>Remote community on western tip of the Ardnamurchan peninsula. Adds a day to most routes but offers  chance to start from  Ardamurchan Point</t>
  </si>
  <si>
    <t>Go north along fabulous coast including Sanna Bay or access Morvern via the east the ferries to Tobermory and from Fishnish to Lochaline</t>
  </si>
  <si>
    <t>Hard going routes: great start point for previous Challengers  but not ideal first timers in Scotland.</t>
  </si>
  <si>
    <t>Head of the sea loch and  access to some truly wild country.  South to Ardgour Corbetts and north along Loch Beoraid or Oban bothy. </t>
  </si>
  <si>
    <t>Bustling fishing port and popular start, especially with first timers</t>
  </si>
  <si>
    <t>Ferry to Knoydart is a spectacular way to start, but other routes available without crossing the water</t>
  </si>
  <si>
    <t>Superb beach and views to Rum. Offering challenging, trackless walking in the Loch Morar area.</t>
  </si>
  <si>
    <t>Major tourist town/ferry port  - popular start point . Most routes involve a bit of road walking to start.</t>
  </si>
  <si>
    <t>Many possible routes including the option to take a ferry to Mull or Lismore</t>
  </si>
  <si>
    <t>Pretty village which actually faces east! Another lightly used start point.</t>
  </si>
  <si>
    <t>Routes are not initially obvious but a bit a sense of adventure will lead you to some remote and lonely places</t>
  </si>
  <si>
    <t>Access to the Cowal Way and a host of infrequently visited smaller hills.</t>
  </si>
  <si>
    <t xml:space="preserve">On the southern tip of the Cowal Peninsula </t>
  </si>
  <si>
    <t>Small settlement at head of Loch Duich - often our most popular start point.</t>
  </si>
  <si>
    <t xml:space="preserve">Gives quick access to remote country  on relatively good paths and a plethora of Munros </t>
  </si>
  <si>
    <t xml:space="preserve">Straggly village just inland from the sea loch. Quick access to remote, wild territory </t>
  </si>
  <si>
    <t>Variety of challenging routes that involve  pathless trekking which ever way you go</t>
  </si>
  <si>
    <t xml:space="preserve">Small village on loch under spectacular mountains. Start point that requires a bit of planning to get there.  </t>
  </si>
  <si>
    <t>Stalkers paths through spectacular, tough terrain. Better suited to those with Scottish experience</t>
  </si>
  <si>
    <t>Transport Links</t>
  </si>
  <si>
    <t>Aberdeen Airport</t>
  </si>
  <si>
    <t>Inverness Airport</t>
  </si>
  <si>
    <t>Glasgow Airport</t>
  </si>
  <si>
    <t>See: www.aberdeenairport.com</t>
  </si>
  <si>
    <t>Serves most major UK cities and Dublin.</t>
  </si>
  <si>
    <t>NJ880126</t>
  </si>
  <si>
    <t>13/6/20</t>
  </si>
  <si>
    <t>Postcode: IV2 7JB. Phone: 01667 464000</t>
  </si>
  <si>
    <t>Serves most major UK cities</t>
  </si>
  <si>
    <t>PostCode: PA3 2SW Phone: 0344 481 5555</t>
  </si>
  <si>
    <t>See: www,glasgowairport.com</t>
  </si>
  <si>
    <t>See: www.invernessairport.co.uk</t>
  </si>
  <si>
    <t>Serves most major UK cities and Dublin and Cork</t>
  </si>
  <si>
    <t>NS479670</t>
  </si>
  <si>
    <t>Postcode: AB21  7DU Phone: 0344 481 6666</t>
  </si>
  <si>
    <t>Edinburgh Airport</t>
  </si>
  <si>
    <t>See: edinburghairport.com</t>
  </si>
  <si>
    <t>Postcode: EH12 9DN Phone: 0844 448 8833</t>
  </si>
  <si>
    <t>NT143737</t>
  </si>
  <si>
    <t>Good for experienced Challengers. Morar Hotel is very welcoming.</t>
  </si>
  <si>
    <t>NN106742</t>
  </si>
  <si>
    <t>Fort William Bus/Railway Station</t>
  </si>
  <si>
    <t>Postcode PH33 6TQ</t>
  </si>
  <si>
    <t>Difficult to get to.</t>
  </si>
  <si>
    <t>Taxi from Inverness (best if shared)</t>
  </si>
  <si>
    <t>Train to Strathcarron and hike 13 miles to Torridon</t>
  </si>
  <si>
    <t>Bus: Limited Service</t>
  </si>
  <si>
    <t>Lochcarron Garage: 01520 722205</t>
  </si>
  <si>
    <t>Train: Inverness to Strathcarron then DKM Motors bus</t>
  </si>
  <si>
    <t>Check bus availability</t>
  </si>
  <si>
    <t>Bus: Scottish CityLink from Inverness</t>
  </si>
  <si>
    <t>Bus: Scottish CityLink from Glasgow/Edinburg</t>
  </si>
  <si>
    <t>Need to book bus seats early</t>
  </si>
  <si>
    <t>Bus: Scottish CityLink from Fort William</t>
  </si>
  <si>
    <t>Need to pre-arrange taxi</t>
  </si>
  <si>
    <t>Train from Inverness (goes via Fort William)</t>
  </si>
  <si>
    <t>Train from Inverness</t>
  </si>
  <si>
    <t xml:space="preserve"> Train from Glasgow/Edinburgh</t>
  </si>
  <si>
    <t>Bus: Scottish CityLink from Glasgow/Edinburgh</t>
  </si>
  <si>
    <t>Bus: Scottish CityLink from Glasgow/Edinburgh to Tarbert then</t>
  </si>
  <si>
    <t>Bus Station nearby + Supermarket</t>
  </si>
  <si>
    <t>Fourth Text Line</t>
  </si>
  <si>
    <t>Fifth Text line</t>
  </si>
  <si>
    <t>Rail and bus hub for W Scotland</t>
  </si>
  <si>
    <t>Bus to Shiel Bridge (see Shiel Bridge Travel) then taxi or walk (10 miles)</t>
  </si>
  <si>
    <t>Calmac Ferry from Tarbert to Portavadie</t>
  </si>
  <si>
    <t>Sixth Text line</t>
  </si>
  <si>
    <t>Inverness Railway Station</t>
  </si>
  <si>
    <t>Post Code AB11 6FD</t>
  </si>
  <si>
    <t>Edinburgh Railway Station</t>
  </si>
  <si>
    <t>Glasgow Central Railway Station</t>
  </si>
  <si>
    <t>Glasgow Queens St Railway Station</t>
  </si>
  <si>
    <t>Postcode IV2 3PY</t>
  </si>
  <si>
    <t>Postcode EH1 1BB</t>
  </si>
  <si>
    <t>Postcode G1 3SL</t>
  </si>
  <si>
    <t>Postcode G1 2AF</t>
  </si>
  <si>
    <t>25/6/20</t>
  </si>
  <si>
    <t>NT258739</t>
  </si>
  <si>
    <t>NJ941058</t>
  </si>
  <si>
    <t>NH668455</t>
  </si>
  <si>
    <t>NS588651</t>
  </si>
  <si>
    <t>NS592656</t>
  </si>
  <si>
    <t>Glen Esk - Dalhastnie Bridge</t>
  </si>
  <si>
    <t>Bridge closed - usually locked</t>
  </si>
  <si>
    <t>Glen Esk - Fernybank Bridge</t>
  </si>
  <si>
    <t>Bridge open - solid metal bridge use for S-side of River North Esk, en route to Edzell</t>
  </si>
  <si>
    <t>Glen Esk - Turnabrain</t>
  </si>
  <si>
    <t>Inchvuilt, Strathfarrar</t>
  </si>
  <si>
    <t>Bridge gone - removed by estate 2013 ford upstream impossible in med to high water</t>
  </si>
  <si>
    <t>Glen Esk - Rocks of Solitude</t>
  </si>
  <si>
    <t>Loch Monar N shore Allt a'Choire Fionnairaich</t>
  </si>
  <si>
    <t>Bridge present but not at location expected on map ?</t>
  </si>
  <si>
    <t>Loch Mullardoch N shore - Allt Socrach</t>
  </si>
  <si>
    <t>Beinn Liath Mhor</t>
  </si>
  <si>
    <t>Awkward rocky scramble on baggers path - tricky for short legs</t>
  </si>
  <si>
    <t>River Lair</t>
  </si>
  <si>
    <t>No bridge - unsafe crossing if in spate</t>
  </si>
  <si>
    <t xml:space="preserve">Allt a'Chonais </t>
  </si>
  <si>
    <t>Bridge present 2015 (geograph)- needs verification</t>
  </si>
  <si>
    <t>Wire bridge only</t>
  </si>
  <si>
    <t>Bidean a'Choire Sheasgiach</t>
  </si>
  <si>
    <t>Difficult ascent via steep gully - unsuitable for descent</t>
  </si>
  <si>
    <t>No bridge- dangerous in spate. Is best place to cross outflow of Loch Cruoshie?</t>
  </si>
  <si>
    <t xml:space="preserve">NO534787 </t>
  </si>
  <si>
    <t>1/6/19</t>
  </si>
  <si>
    <t>NH230387</t>
  </si>
  <si>
    <t>12/5/13</t>
  </si>
  <si>
    <t>NO580740</t>
  </si>
  <si>
    <t>2013</t>
  </si>
  <si>
    <t>NH140311</t>
  </si>
  <si>
    <t>21/9/18</t>
  </si>
  <si>
    <t>NG958516</t>
  </si>
  <si>
    <t>NG989502</t>
  </si>
  <si>
    <t>NH070481</t>
  </si>
  <si>
    <t>2015</t>
  </si>
  <si>
    <t>NH074467</t>
  </si>
  <si>
    <t>2019</t>
  </si>
  <si>
    <t>NH052363</t>
  </si>
  <si>
    <t>New Bridge</t>
  </si>
  <si>
    <t>1/3/19</t>
  </si>
  <si>
    <t>North West</t>
  </si>
  <si>
    <t>South East</t>
  </si>
  <si>
    <t>Cairngorms</t>
  </si>
  <si>
    <t>Monadhliath</t>
  </si>
  <si>
    <t>South West</t>
  </si>
  <si>
    <t>South Central</t>
  </si>
  <si>
    <t>North East</t>
  </si>
  <si>
    <t>NO502790</t>
  </si>
  <si>
    <t>New bridge - solid vehicle bridge approx 2015 giving access to Blue Door Walk at NO589730</t>
  </si>
  <si>
    <t>NH163426</t>
  </si>
  <si>
    <t>NH766519</t>
  </si>
  <si>
    <t>Aberdeen Railway Station</t>
  </si>
  <si>
    <t>No bridge - washed away 2014</t>
  </si>
  <si>
    <t>River Ling - access to Maol Bhuidhe</t>
  </si>
  <si>
    <t>35, 43</t>
  </si>
  <si>
    <t>26,35</t>
  </si>
  <si>
    <t>NN851965</t>
  </si>
  <si>
    <t>35,36,43</t>
  </si>
  <si>
    <t>To cross R Feshie (following the loss of Carnachuin Bridge)</t>
  </si>
  <si>
    <t>South shore Loch Nevis</t>
  </si>
  <si>
    <t>North Shore Loch Morar</t>
  </si>
  <si>
    <t>Sgurr Mor to Sgurr na h'Aide ridge</t>
  </si>
  <si>
    <t>River Kingie</t>
  </si>
  <si>
    <t>Glen Garry - Allt Choire a'Bhalachain</t>
  </si>
  <si>
    <t>Glen Garry  - Garrygualach</t>
  </si>
  <si>
    <t>Glen Garry  - Allt Garraidh Ghualaich</t>
  </si>
  <si>
    <t>Glenfinan - River Callop</t>
  </si>
  <si>
    <t>Prince Charlies Cave - re Loch Beoraid</t>
  </si>
  <si>
    <t>Loch Beoraid</t>
  </si>
  <si>
    <t>Allt a'Choire - Kinlochbeoraid</t>
  </si>
  <si>
    <t>Forcan Ridge</t>
  </si>
  <si>
    <t>South Glen Shiel Ridge - Creag nan Damh</t>
  </si>
  <si>
    <t>Five Sisters - Sgurr nan Spainteach</t>
  </si>
  <si>
    <t>Falls of Glomach</t>
  </si>
  <si>
    <t>Glen Affric - Allt Garbh hydro scheme</t>
  </si>
  <si>
    <t>Loch Calavie outflow</t>
  </si>
  <si>
    <t>By Glen Affric Lodge</t>
  </si>
  <si>
    <t>Allt Phocaichain</t>
  </si>
  <si>
    <t>Allt Lon Glas Bheinn</t>
  </si>
  <si>
    <t>Affric Ridge  - Stob Coire Dhomhnuill</t>
  </si>
  <si>
    <t>Affric Ridge - descent from pt 1131</t>
  </si>
  <si>
    <t>Path to Sourlies</t>
  </si>
  <si>
    <t>Loch Leum an t'Saigairt</t>
  </si>
  <si>
    <t xml:space="preserve">FWA required. </t>
  </si>
  <si>
    <t>Footbridge gone</t>
  </si>
  <si>
    <t>Bridge dangerous - ? Now gone</t>
  </si>
  <si>
    <t>Alternative upstream at NN166998</t>
  </si>
  <si>
    <t>New vehicular bridge</t>
  </si>
  <si>
    <t>Avoid - path not clear on ground, hidden deep holes and steep ground</t>
  </si>
  <si>
    <t>Slow going - path wet and often not clear. Not ideal if little Scottish experience.</t>
  </si>
  <si>
    <t>No bridge - difficult/impossible in spate - detour may be required.</t>
  </si>
  <si>
    <t>Steep scramble with awkward downclimb - only suitable for those with scrambling/climbing experience in Scotland</t>
  </si>
  <si>
    <t>Awkward 20m down climb prior to summit - difficult in wet conditions</t>
  </si>
  <si>
    <t xml:space="preserve">Short scramble  - bypass path quite exposed. </t>
  </si>
  <si>
    <t>Need details of recent changes</t>
  </si>
  <si>
    <t>Is access to bridge still blocked/discouraged?</t>
  </si>
  <si>
    <t>New bridge on new track from NH320121</t>
  </si>
  <si>
    <t>Bypass path for pinnacles on S side  1 awkward exposed step</t>
  </si>
  <si>
    <t xml:space="preserve">Steep loose ground to Garbh Bealach </t>
  </si>
  <si>
    <t>At high tide path is underwater necessitating easy scramble over headland</t>
  </si>
  <si>
    <t>NM826937</t>
  </si>
  <si>
    <t>NM826911</t>
  </si>
  <si>
    <t>NM825921</t>
  </si>
  <si>
    <t>NN001964</t>
  </si>
  <si>
    <t>NN128999</t>
  </si>
  <si>
    <t>NH131001</t>
  </si>
  <si>
    <t>NH170003</t>
  </si>
  <si>
    <t>NN166998</t>
  </si>
  <si>
    <t>NM908803</t>
  </si>
  <si>
    <t>NM821853</t>
  </si>
  <si>
    <t>NM861849</t>
  </si>
  <si>
    <t>NG942130</t>
  </si>
  <si>
    <t>NG982111</t>
  </si>
  <si>
    <t>NG989149</t>
  </si>
  <si>
    <t>NH015258</t>
  </si>
  <si>
    <t>NH180224</t>
  </si>
  <si>
    <t>NH058383</t>
  </si>
  <si>
    <t>NH186229</t>
  </si>
  <si>
    <t>NH324114</t>
  </si>
  <si>
    <t>NN144973</t>
  </si>
  <si>
    <t>NH146264</t>
  </si>
  <si>
    <t>NM864952</t>
  </si>
  <si>
    <t>NM914899</t>
  </si>
  <si>
    <t>2018</t>
  </si>
  <si>
    <t>2017</t>
  </si>
  <si>
    <t>2009</t>
  </si>
  <si>
    <t>New Bridge - solid vehicle bridge on new forestry track</t>
  </si>
  <si>
    <t>Relatively new footbridge only shown on 1:25k maps</t>
  </si>
  <si>
    <t>Wire bridge only - ? Recently replaced by conventional bridge, stepping stones upstream OK when water is low</t>
  </si>
  <si>
    <t>Best passed to south on grassy ledge above lochan</t>
  </si>
  <si>
    <t>NM796849</t>
  </si>
  <si>
    <t>33,25</t>
  </si>
  <si>
    <t>33, 40</t>
  </si>
  <si>
    <t>Mick: The hydro scheme did not provide a new path - the works access was all turned over. Use the old sign-posted path (which can be indistinct at times - especially over the boggy bit).</t>
  </si>
  <si>
    <t>612 - 867</t>
  </si>
  <si>
    <t>NH132265</t>
  </si>
  <si>
    <t>Stronetoper Bridge</t>
  </si>
  <si>
    <t>Info Required</t>
  </si>
  <si>
    <t>First Text Line (e.g. Headline required, Contact details etc)</t>
  </si>
  <si>
    <t>River Crossings</t>
  </si>
  <si>
    <t>Auch railway hut</t>
  </si>
  <si>
    <t>Wooden railway hut – on WHW and very squalid</t>
  </si>
  <si>
    <t>NN311373</t>
  </si>
  <si>
    <t>Glen Sassunn</t>
  </si>
  <si>
    <t>Wooden bothy, good condition, often stocked with fuel</t>
  </si>
  <si>
    <t>NN649536</t>
  </si>
  <si>
    <t>Pheiginn</t>
  </si>
  <si>
    <t>Small traditional bothy, good condition</t>
  </si>
  <si>
    <t>NN740518</t>
  </si>
  <si>
    <t>Coire a’ Chearcaill</t>
  </si>
  <si>
    <t>Wooden building – stove gone, rather derelict but offers shelter</t>
  </si>
  <si>
    <t>NN673497</t>
  </si>
  <si>
    <t>Geal Charn</t>
  </si>
  <si>
    <t>Stone bothy – fireplace and sleeping platform but very dank and with gaps in the wall</t>
  </si>
  <si>
    <t>NN683543</t>
  </si>
  <si>
    <t>Blar na Feadaig</t>
  </si>
  <si>
    <t>Stone bothy, partly recessed into the hill, stone floor and fireplace, good condition</t>
  </si>
  <si>
    <t>NN698546</t>
  </si>
  <si>
    <t>Glenmore</t>
  </si>
  <si>
    <t>Traditional bothy, good condition. Access doubtful, open on last two occasions I’ve visited</t>
  </si>
  <si>
    <t>NN712527</t>
  </si>
  <si>
    <t>Sgliata hut</t>
  </si>
  <si>
    <t>Wooden hut – no fireplace or stove</t>
  </si>
  <si>
    <t>NN766394</t>
  </si>
  <si>
    <t>Acharn hut</t>
  </si>
  <si>
    <t>NN753406</t>
  </si>
  <si>
    <t>Urlar</t>
  </si>
  <si>
    <t>Shooting hut with fire – good condition</t>
  </si>
  <si>
    <t>NN825450</t>
  </si>
  <si>
    <t>Loch Farleyer</t>
  </si>
  <si>
    <t>Shooting hut with dodgy stove, good condition</t>
  </si>
  <si>
    <t>NN820525</t>
  </si>
  <si>
    <t>Sarah’s</t>
  </si>
  <si>
    <t>Traditional bothy, well maintained</t>
  </si>
  <si>
    <t>NO037541</t>
  </si>
  <si>
    <t>Melgarve</t>
  </si>
  <si>
    <t>Traditional bothy, good condition</t>
  </si>
  <si>
    <t>NN463961</t>
  </si>
  <si>
    <t>Brunachan</t>
  </si>
  <si>
    <t>NN318996</t>
  </si>
  <si>
    <t>Sron Gharbh</t>
  </si>
  <si>
    <t>Wooden bothy with unique green stove. Looks derelict but comfortable inside</t>
  </si>
  <si>
    <t>NH440027</t>
  </si>
  <si>
    <t>Red Bothy</t>
  </si>
  <si>
    <t>Traditional wooden bothy, good condition</t>
  </si>
  <si>
    <t>NH805162</t>
  </si>
  <si>
    <t>Feithlinn</t>
  </si>
  <si>
    <t>NH782112</t>
  </si>
  <si>
    <t>Dulnain Bothy</t>
  </si>
  <si>
    <t>NH787137</t>
  </si>
  <si>
    <t>Upper Dulnain</t>
  </si>
  <si>
    <t>Semi-derelict, offers some shelter</t>
  </si>
  <si>
    <t>NH761121</t>
  </si>
  <si>
    <t>Dalnashellag</t>
  </si>
  <si>
    <t>NN648984</t>
  </si>
  <si>
    <t>Allt Fionndaraich</t>
  </si>
  <si>
    <t>Fairly new wooden bothy with stove, good condition</t>
  </si>
  <si>
    <t>NH730150</t>
  </si>
  <si>
    <t>Head of the Dulnain</t>
  </si>
  <si>
    <t>Two shooting huts in close proximity, one an octagonal structure with impressive stove</t>
  </si>
  <si>
    <t>NH718093</t>
  </si>
  <si>
    <t>Allt Lathach</t>
  </si>
  <si>
    <t>Shooting hut, no fire or stove</t>
  </si>
  <si>
    <t>NH798228</t>
  </si>
  <si>
    <t>Stag Hotel</t>
  </si>
  <si>
    <t>Traditional bothy, well supplied with fuel</t>
  </si>
  <si>
    <t>NH817096</t>
  </si>
  <si>
    <t>The Study</t>
  </si>
  <si>
    <t>Stone lean-to against the rock, very squalid</t>
  </si>
  <si>
    <t>NN184565</t>
  </si>
  <si>
    <t>Kinlochetive</t>
  </si>
  <si>
    <t>Traditional bothy, probably now locked</t>
  </si>
  <si>
    <t>NN127455</t>
  </si>
  <si>
    <t>Loch Con</t>
  </si>
  <si>
    <t>Shooting hut with fireplace, a little draughty</t>
  </si>
  <si>
    <t>NN694680</t>
  </si>
  <si>
    <t>Clunes</t>
  </si>
  <si>
    <t>NN799727</t>
  </si>
  <si>
    <t>Duinish</t>
  </si>
  <si>
    <t>Traditional bothy, in need of some tlc</t>
  </si>
  <si>
    <t>NN617670</t>
  </si>
  <si>
    <t>Narrachan</t>
  </si>
  <si>
    <t>Stone building, roofed but open to the elements</t>
  </si>
  <si>
    <t>NN110365</t>
  </si>
  <si>
    <t>Black bothy</t>
  </si>
  <si>
    <t>Traditional wooden bothy with fireplace</t>
  </si>
  <si>
    <t>NH895337</t>
  </si>
  <si>
    <t>Slugain Mhoir</t>
  </si>
  <si>
    <t>Information from Les and Issy</t>
  </si>
  <si>
    <t>NH888362</t>
  </si>
  <si>
    <t>Drynachan</t>
  </si>
  <si>
    <t>NH855403</t>
  </si>
  <si>
    <t>Slochd</t>
  </si>
  <si>
    <t>NH838265</t>
  </si>
  <si>
    <t>Luibleathann</t>
  </si>
  <si>
    <t>NN737970</t>
  </si>
  <si>
    <t>Allt Ghiubhais</t>
  </si>
  <si>
    <t>Tin hut with fireplace, earth floor – seen better days</t>
  </si>
  <si>
    <t>NN735939</t>
  </si>
  <si>
    <t>Carn Glas Choire</t>
  </si>
  <si>
    <t>NH913283</t>
  </si>
  <si>
    <t>Bob Scott’s</t>
  </si>
  <si>
    <t>New build wooden bothy</t>
  </si>
  <si>
    <t>NO042931</t>
  </si>
  <si>
    <t>Now renovated by MBA</t>
  </si>
  <si>
    <t>NN959986</t>
  </si>
  <si>
    <t>Ponymens’ Hut</t>
  </si>
  <si>
    <t>Semi-derelict, usable only in extremis</t>
  </si>
  <si>
    <t>NJ129061</t>
  </si>
  <si>
    <t>Wooden bothy – no fire or stove</t>
  </si>
  <si>
    <t>NH884056</t>
  </si>
  <si>
    <t>Suie</t>
  </si>
  <si>
    <t>Traditional bothy – well stocked with fuel, info from Les and Issy</t>
  </si>
  <si>
    <t>NJ276242</t>
  </si>
  <si>
    <t>Tarvie Burn</t>
  </si>
  <si>
    <t>Corrugated iron shooting hut – no fireplace or stove</t>
  </si>
  <si>
    <t>NO006664</t>
  </si>
  <si>
    <t>Upper lunch Hut</t>
  </si>
  <si>
    <t>Wooden shooting hut – in poor condition in 2016</t>
  </si>
  <si>
    <t>NO082673</t>
  </si>
  <si>
    <t>Glas-allt-shiel</t>
  </si>
  <si>
    <t>Traditional bothy – very basic, earth floor, chimney blocked on my last visit</t>
  </si>
  <si>
    <t>NO392817</t>
  </si>
  <si>
    <t>Stables of Lee</t>
  </si>
  <si>
    <t>Traditional bothy – used as store by estate</t>
  </si>
  <si>
    <t>NO375816</t>
  </si>
  <si>
    <t>Davie’s Bourach</t>
  </si>
  <si>
    <t>NO232778</t>
  </si>
  <si>
    <t>Halfway Hut</t>
  </si>
  <si>
    <t>Wooden hut</t>
  </si>
  <si>
    <t>NO436931</t>
  </si>
  <si>
    <t>Shieling of Saughs</t>
  </si>
  <si>
    <t>Half bothy – one side open to elements</t>
  </si>
  <si>
    <t>NO396758</t>
  </si>
  <si>
    <t>Glenuaig Lodge</t>
  </si>
  <si>
    <t>Wooden hut – electric power from lodge</t>
  </si>
  <si>
    <t>NH109479</t>
  </si>
  <si>
    <t>Bendronaig</t>
  </si>
  <si>
    <t>NH014389</t>
  </si>
  <si>
    <t>Enrick</t>
  </si>
  <si>
    <t>Traditional bothy, good condition, though very smoky fire if wind from the west</t>
  </si>
  <si>
    <t>NH358269</t>
  </si>
  <si>
    <t>NH306484</t>
  </si>
  <si>
    <t>Achadh a’ Ghlinne</t>
  </si>
  <si>
    <t>Traditional bothy , good condition – one large room</t>
  </si>
  <si>
    <t>NG864100</t>
  </si>
  <si>
    <t>Barrisdale</t>
  </si>
  <si>
    <t>Traditional bothy – no fireplace or stove, charge for use (honesty box)</t>
  </si>
  <si>
    <t>NG872042</t>
  </si>
  <si>
    <t>Achach-nan-darach</t>
  </si>
  <si>
    <t>Traditional bothy, very good condition. Estate demands no publicity.</t>
  </si>
  <si>
    <t>NH313057</t>
  </si>
  <si>
    <t>Carlotta’s Eyrie</t>
  </si>
  <si>
    <t>Small stone bothy on promontory – access awkward on exposed path, well maintained</t>
  </si>
  <si>
    <t>NM671839</t>
  </si>
  <si>
    <t>Corryhully</t>
  </si>
  <si>
    <t>Traditional bothy – barn like, electric power!</t>
  </si>
  <si>
    <t>NM913844</t>
  </si>
  <si>
    <t>Glensulaig Cottage</t>
  </si>
  <si>
    <t>Traditional bothy , good condition</t>
  </si>
  <si>
    <t>NN030833</t>
  </si>
  <si>
    <t>Loch an Sguid</t>
  </si>
  <si>
    <t>Panelled tin hut in poor condition</t>
  </si>
  <si>
    <t>NH173197</t>
  </si>
  <si>
    <t>Shelters</t>
  </si>
  <si>
    <t xml:space="preserve">Officially closed and notice on door stating that building is dangerous (probably accurate). </t>
  </si>
  <si>
    <t>Open nonetheless but now very squalid indeed within. Visited May 2019</t>
  </si>
  <si>
    <t>4/8/20</t>
  </si>
  <si>
    <t>Bridge present but need to verify if Allt Coire a'Mhaim also bridged</t>
  </si>
  <si>
    <t>Rough pathless ground - not suitable for relatively inexperienced first timers</t>
  </si>
  <si>
    <t>Gives access to tracks S side of River Callop</t>
  </si>
  <si>
    <t>Departs Temple Pier</t>
  </si>
  <si>
    <t>Right fork here, cross river, join minor rd at NH748224</t>
  </si>
  <si>
    <t>Dangerous Landslip, very unstable.  Best escape:</t>
  </si>
  <si>
    <t>Difficult/impossible in spate - long diversion upstream may be required</t>
  </si>
  <si>
    <t>Unbridged burn - difficult/impassable in spate</t>
  </si>
  <si>
    <t>better to use forestry tracks to suth accessed from bridge at NN128999</t>
  </si>
  <si>
    <t xml:space="preserve">Onward path wet and indistinct, </t>
  </si>
  <si>
    <t xml:space="preserve">When in spate burns may be difficult to cross. </t>
  </si>
  <si>
    <t xml:space="preserve">Pathless, at times steep and difficult terrain. </t>
  </si>
  <si>
    <t>Not suitable for relatively  inexperienced first timers</t>
  </si>
  <si>
    <t>Pathless, at times steep and difficult terrain.</t>
  </si>
  <si>
    <t xml:space="preserve">Path slippery and exposed - need to verify GR of problem section. </t>
  </si>
  <si>
    <t>Also Allt na Laoidhre a possible problem in spate</t>
  </si>
  <si>
    <t>Store side locked in 2019</t>
  </si>
  <si>
    <t>Region</t>
  </si>
  <si>
    <t>River Awe footbridge</t>
  </si>
  <si>
    <t>Good footbridge from Taynuilt if heading up Loch Etive</t>
  </si>
  <si>
    <t>Glensanda Quarry, Loch Linnhe</t>
  </si>
  <si>
    <t>Advance permission needs to be obtained due to hazardous area to walk through</t>
  </si>
  <si>
    <t>Current contact: ian.henry@aggregate.com</t>
  </si>
  <si>
    <t>Glen Gour, Ardgour</t>
  </si>
  <si>
    <t>Abhainn Shira, Victoria Bridge</t>
  </si>
  <si>
    <t>No bridge at NN238420</t>
  </si>
  <si>
    <t>Go north to Clashgour for a bridge and track through forest</t>
  </si>
  <si>
    <t>NN018315</t>
  </si>
  <si>
    <t>7/9/20</t>
  </si>
  <si>
    <t>NM827471</t>
  </si>
  <si>
    <t>NM902646</t>
  </si>
  <si>
    <t>NN238420</t>
  </si>
  <si>
    <t>Very wet glen, advised to cross to south side of River early on</t>
  </si>
  <si>
    <t xml:space="preserve"> if it is in spate as no bridge lower down where track is met</t>
  </si>
  <si>
    <r>
      <t>Oban</t>
    </r>
    <r>
      <rPr>
        <sz val="11"/>
        <color theme="1"/>
        <rFont val="Calibri"/>
        <family val="2"/>
        <scheme val="minor"/>
      </rPr>
      <t>, Lochailort, Morar and Mallaig can be reached from Glasgow Queens Street.</t>
    </r>
  </si>
  <si>
    <r>
      <t xml:space="preserve">Bridge gone - washed away </t>
    </r>
    <r>
      <rPr>
        <sz val="11"/>
        <color theme="1"/>
        <rFont val="Calibri"/>
        <family val="2"/>
      </rPr>
      <t>~</t>
    </r>
    <r>
      <rPr>
        <sz val="11"/>
        <color theme="1"/>
        <rFont val="Calibri"/>
        <family val="2"/>
        <scheme val="minor"/>
      </rPr>
      <t>2010</t>
    </r>
  </si>
  <si>
    <r>
      <t xml:space="preserve">Traditional bothy, good condition, </t>
    </r>
    <r>
      <rPr>
        <sz val="11"/>
        <color theme="1"/>
        <rFont val="Calibri"/>
        <family val="2"/>
        <scheme val="minor"/>
      </rPr>
      <t>now MBA</t>
    </r>
  </si>
  <si>
    <t>Allt Madagain</t>
  </si>
  <si>
    <t>No bridge</t>
  </si>
  <si>
    <t>Only abutments remain</t>
  </si>
  <si>
    <t>River Dulnain</t>
  </si>
  <si>
    <t>No bridge, but drivable causeway</t>
  </si>
  <si>
    <t>Probably safe to wade much of the time but uncertain in spate</t>
  </si>
  <si>
    <t>No bridge, ford only</t>
  </si>
  <si>
    <t>Unlikely to be viable when in spate</t>
  </si>
  <si>
    <t>River Dulnain (Feithlinn)</t>
  </si>
  <si>
    <t>Very rickety suspension bridge</t>
  </si>
  <si>
    <t>Solid vehicle bridge</t>
  </si>
  <si>
    <t>River Dulnain (Caochan na Gaibhre</t>
  </si>
  <si>
    <t>Ford only</t>
  </si>
  <si>
    <t>Possibly awkward in spate</t>
  </si>
  <si>
    <t>Cranachan (Glen Roy)</t>
  </si>
  <si>
    <t>Only abutments remain, not fordable</t>
  </si>
  <si>
    <t>Brae Roy Lodge</t>
  </si>
  <si>
    <t>Bridge intact</t>
  </si>
  <si>
    <t>River Roy fordable along entire stretch when water is low, though not possible with dry feet</t>
  </si>
  <si>
    <t>Burn of Agie</t>
  </si>
  <si>
    <t>Natural bridge</t>
  </si>
  <si>
    <t>Large chock stone covered by path</t>
  </si>
  <si>
    <t>Allt Chonnal</t>
  </si>
  <si>
    <t>No bridge opposite bothy. Potentially dangerous crossing in spate</t>
  </si>
  <si>
    <t>Small bridge at NN389945, 1.5k north</t>
  </si>
  <si>
    <t>Shesgnan Burn</t>
  </si>
  <si>
    <t>No bridge. Possibly awkward in spate</t>
  </si>
  <si>
    <t>All a' Chaorainn</t>
  </si>
  <si>
    <t>Hidden bridge, not shown on LR map</t>
  </si>
  <si>
    <t>River Findhorn</t>
  </si>
  <si>
    <t>Noted as ropeway on map</t>
  </si>
  <si>
    <t>Normally padlocked to the best of my knowledge</t>
  </si>
  <si>
    <t>Coire an t-Sidhein</t>
  </si>
  <si>
    <t>Popular crossing between Laggan and Glen Roy. Awkward exit from forestry, liable to change due to forestry activities</t>
  </si>
  <si>
    <t>GG hostel used to post a map of current route. I'm not sure if that is still the case</t>
  </si>
  <si>
    <t>Farraline to Dunmaglass</t>
  </si>
  <si>
    <t>Branch path shown from NH575223 does not exist on the ground, Low fence on col, with no stile</t>
  </si>
  <si>
    <t>Occasional waymarks en route to Dunmaglass Lodge but no path until close to the building</t>
  </si>
  <si>
    <t>Glen Fintaig to Glen Roy</t>
  </si>
  <si>
    <t>Tempting 510m col at NN285885 but approach from Glen Fintaig is difficult</t>
  </si>
  <si>
    <t>Burn runs in deep ravine, slopes to the south feasible but comprise deep heather</t>
  </si>
  <si>
    <t>Aberchalder to Blackburn of Coireyairack</t>
  </si>
  <si>
    <t>Google Earth shows series of straight lines on ground, east of Allt  a' Charnaich, drainage ditches?</t>
  </si>
  <si>
    <t>No personal information but a few Challengers routes I've vetted have gone that way. No feedback received</t>
  </si>
  <si>
    <t>Caggan</t>
  </si>
  <si>
    <t>Was a poor bothy in the past. Now a renovated and locked holiday cottage</t>
  </si>
  <si>
    <t>Dalbeg</t>
  </si>
  <si>
    <t>River Eskin</t>
  </si>
  <si>
    <t>Derelict wooden bothy, possible emergency shelter</t>
  </si>
  <si>
    <t>May have collapsed by now</t>
  </si>
  <si>
    <t>Allt Sguabach</t>
  </si>
  <si>
    <t>New shooting hut</t>
  </si>
  <si>
    <t>Red bothy</t>
  </si>
  <si>
    <t>Derelict shelter</t>
  </si>
  <si>
    <t>Emergency shelter only</t>
  </si>
  <si>
    <t>Tom Mor</t>
  </si>
  <si>
    <t>Excellent pitching on col in fine weather</t>
  </si>
  <si>
    <t>Several years since my last visit but no reason to expect any change</t>
  </si>
  <si>
    <t>NH719093</t>
  </si>
  <si>
    <t>NH765121</t>
  </si>
  <si>
    <t>NH789135</t>
  </si>
  <si>
    <t>NH791135</t>
  </si>
  <si>
    <t>NH813165</t>
  </si>
  <si>
    <t>NH821166</t>
  </si>
  <si>
    <t>NH805163</t>
  </si>
  <si>
    <t>NN297845</t>
  </si>
  <si>
    <t>NN330909</t>
  </si>
  <si>
    <t>NN369918</t>
  </si>
  <si>
    <t>I haven't been there personally but lots of pictures on web</t>
  </si>
  <si>
    <t>NN389945</t>
  </si>
  <si>
    <t>NN432944</t>
  </si>
  <si>
    <t>No personal experience of problems but certainly possible</t>
  </si>
  <si>
    <t>NH827348</t>
  </si>
  <si>
    <t>Info required</t>
  </si>
  <si>
    <t>NN301958</t>
  </si>
  <si>
    <t>NH575223</t>
  </si>
  <si>
    <t>NN285885</t>
  </si>
  <si>
    <t>NH368026</t>
  </si>
  <si>
    <t>There may be no problems but it would be useful to know for sure</t>
  </si>
  <si>
    <t>NH820167</t>
  </si>
  <si>
    <t>NH665132</t>
  </si>
  <si>
    <t>NH600101</t>
  </si>
  <si>
    <t>NH858293</t>
  </si>
  <si>
    <t>NH687022</t>
  </si>
  <si>
    <t>NN371867</t>
  </si>
  <si>
    <t>missing bridge over r.Feshie</t>
  </si>
  <si>
    <t>Allt Scheicheachan</t>
  </si>
  <si>
    <t>bothy</t>
  </si>
  <si>
    <t>Callater Stable</t>
  </si>
  <si>
    <t>Corrour</t>
  </si>
  <si>
    <t>36/43</t>
  </si>
  <si>
    <t>Faindouran</t>
  </si>
  <si>
    <t>Hutchison Memorial (Etchachan)</t>
  </si>
  <si>
    <t>Ruigh Aiteachain</t>
  </si>
  <si>
    <t>35/43</t>
  </si>
  <si>
    <t>Ryvoan</t>
  </si>
  <si>
    <t>Tarf Hotel (Feith Uaine)</t>
  </si>
  <si>
    <t>Fords of Avon Refuge</t>
  </si>
  <si>
    <t>simple shelter</t>
  </si>
  <si>
    <t>Gelder Shiel</t>
  </si>
  <si>
    <t>Glas-allt- Shiel</t>
  </si>
  <si>
    <t>in courtyard at rear of lodge</t>
  </si>
  <si>
    <t>on Jock’s Road</t>
  </si>
  <si>
    <t>Shelter Stone</t>
  </si>
  <si>
    <t>dank cavity under boulder</t>
  </si>
  <si>
    <t>high exposed plateau</t>
  </si>
  <si>
    <t>Cairngorm Club Footbridge</t>
  </si>
  <si>
    <t>Corrour Bridge</t>
  </si>
  <si>
    <t>Eidart Bridge</t>
  </si>
  <si>
    <t>White Bridge</t>
  </si>
  <si>
    <t>Victoria Bridge</t>
  </si>
  <si>
    <t>Clunie Water Bridge</t>
  </si>
  <si>
    <t>footbridge near Auchallater</t>
  </si>
  <si>
    <t>Polhollick Bridge</t>
  </si>
  <si>
    <t>Damaged 2015 Now rebuilt</t>
  </si>
  <si>
    <t>37/44</t>
  </si>
  <si>
    <t>Cambus O’ May Bridge</t>
  </si>
  <si>
    <t>Damaged 2015 Repair in progress</t>
  </si>
  <si>
    <t>Strath Nethy Bridge</t>
  </si>
  <si>
    <t>Gaick Lodge</t>
  </si>
  <si>
    <t>bridge missing</t>
  </si>
  <si>
    <t>Loch Bhrodainn (north)</t>
  </si>
  <si>
    <t>Footbridge</t>
  </si>
  <si>
    <t>Loch Bhrodainn (South)</t>
  </si>
  <si>
    <t>Allt Gharbh Ghaig</t>
  </si>
  <si>
    <t>ford</t>
  </si>
  <si>
    <t>tricky in spate</t>
  </si>
  <si>
    <t>Loch an t-Seilich</t>
  </si>
  <si>
    <t>Dam footway</t>
  </si>
  <si>
    <t>Bridge over R. Tromie</t>
  </si>
  <si>
    <t>near Bhran Cottage</t>
  </si>
  <si>
    <t>Glentromie Bridge</t>
  </si>
  <si>
    <t>R. Feshie ford</t>
  </si>
  <si>
    <t>care needed at braided section</t>
  </si>
  <si>
    <t>river has shifted in channel</t>
  </si>
  <si>
    <t>could be impassable in spate</t>
  </si>
  <si>
    <t>Bynack Burn ford</t>
  </si>
  <si>
    <t>difficult in spate</t>
  </si>
  <si>
    <t>Geldie Burn ford</t>
  </si>
  <si>
    <t>River Gairn bridge</t>
  </si>
  <si>
    <t>Gairn bridge missing</t>
  </si>
  <si>
    <t>nr Corndavon</t>
  </si>
  <si>
    <t>Daldownie</t>
  </si>
  <si>
    <t>River Gairn ford</t>
  </si>
  <si>
    <t>nr. Tullochmacarrick</t>
  </si>
  <si>
    <t>River Avon bridge</t>
  </si>
  <si>
    <t>footbridge nr Ponyman’s Hut</t>
  </si>
  <si>
    <t>Baddoch Burn bridge</t>
  </si>
  <si>
    <t>Coire Raibeirt</t>
  </si>
  <si>
    <t>steep loose descent to Loch Avon</t>
  </si>
  <si>
    <t>Allt may be snow covered</t>
  </si>
  <si>
    <t>Coire Odhar</t>
  </si>
  <si>
    <t>corrie rim nay be corniced</t>
  </si>
  <si>
    <t>boulder field may be snow covered</t>
  </si>
  <si>
    <t>no shelter until Corrour bothy</t>
  </si>
  <si>
    <t>Lairig an Laoigh</t>
  </si>
  <si>
    <t>care needed in snow or whiteout</t>
  </si>
  <si>
    <t>can drift down Water of Caiplich</t>
  </si>
  <si>
    <t>Allt Garbhlach</t>
  </si>
  <si>
    <t>stream banks eroded</t>
  </si>
  <si>
    <t>may need to go upstream for safe crossing point</t>
  </si>
  <si>
    <t>35/36/43</t>
  </si>
  <si>
    <t>severe bank erosion and landslip</t>
  </si>
  <si>
    <t>at various points</t>
  </si>
  <si>
    <t>Shank of Drumfollow</t>
  </si>
  <si>
    <t>difficult to find in whiteout</t>
  </si>
  <si>
    <t>Dubh Loch</t>
  </si>
  <si>
    <t>extensive slabs at corrie rim</t>
  </si>
  <si>
    <t>no bridge at this location</t>
  </si>
  <si>
    <t>NN880890</t>
  </si>
  <si>
    <t>NN835738</t>
  </si>
  <si>
    <t>NN981958</t>
  </si>
  <si>
    <t>NJ081062</t>
  </si>
  <si>
    <t>NO023998</t>
  </si>
  <si>
    <t>NN847927</t>
  </si>
  <si>
    <t>NJ006115</t>
  </si>
  <si>
    <t>NN926789</t>
  </si>
  <si>
    <t>NO257900</t>
  </si>
  <si>
    <t>NJ002016</t>
  </si>
  <si>
    <t>NH927078</t>
  </si>
  <si>
    <t>NN983957</t>
  </si>
  <si>
    <t>NN914886</t>
  </si>
  <si>
    <t>NO019885</t>
  </si>
  <si>
    <t>NO102896</t>
  </si>
  <si>
    <t>NO154882</t>
  </si>
  <si>
    <t>NO344965</t>
  </si>
  <si>
    <t>NO421976</t>
  </si>
  <si>
    <t>NJ021105</t>
  </si>
  <si>
    <t>NN754848</t>
  </si>
  <si>
    <t>NN752835</t>
  </si>
  <si>
    <t>NN742827</t>
  </si>
  <si>
    <t>NN758835</t>
  </si>
  <si>
    <t>NN763881</t>
  </si>
  <si>
    <t>NN764890</t>
  </si>
  <si>
    <t>NN755911</t>
  </si>
  <si>
    <t>NN779968</t>
  </si>
  <si>
    <t>NN845921</t>
  </si>
  <si>
    <t>NN852908</t>
  </si>
  <si>
    <t>NO001856</t>
  </si>
  <si>
    <t>NO005865</t>
  </si>
  <si>
    <t>NO005868</t>
  </si>
  <si>
    <t>NO172999</t>
  </si>
  <si>
    <t>NJ179009</t>
  </si>
  <si>
    <t>NJ190021</t>
  </si>
  <si>
    <t>NJ212019</t>
  </si>
  <si>
    <t>NJ228020</t>
  </si>
  <si>
    <t>NJ242008</t>
  </si>
  <si>
    <t>NJ268017</t>
  </si>
  <si>
    <t>NJ276013</t>
  </si>
  <si>
    <t>NJ099061</t>
  </si>
  <si>
    <t>NJ126059</t>
  </si>
  <si>
    <t>NJ155068</t>
  </si>
  <si>
    <t>NJ179074</t>
  </si>
  <si>
    <t>NO130823</t>
  </si>
  <si>
    <t>NO137834</t>
  </si>
  <si>
    <t>NJ006036</t>
  </si>
  <si>
    <t>NN970955</t>
  </si>
  <si>
    <t>NH974013</t>
  </si>
  <si>
    <t>NJ042082</t>
  </si>
  <si>
    <t>NN851954</t>
  </si>
  <si>
    <t>NO259740</t>
  </si>
  <si>
    <t>NN870890</t>
  </si>
  <si>
    <t>NH691013</t>
  </si>
  <si>
    <t>Changed to NH... from NN… with Lat/Long updated: MickB</t>
  </si>
  <si>
    <t>North bank of River Leven</t>
  </si>
  <si>
    <t>The feeder streams of the River Leven can quickly become dangerous to ford</t>
  </si>
  <si>
    <t>FWA recommended for wet weather via path at western end of Loch Eilde Mor &amp; Meall na Cruaidhe</t>
  </si>
  <si>
    <t>Water of Tulla</t>
  </si>
  <si>
    <t>Bridge washed away</t>
  </si>
  <si>
    <t>In normal conditions river can be easily forded 200m up stream. If in spate cross on bridge 3.5km up stream</t>
  </si>
  <si>
    <t>Allt Coralan</t>
  </si>
  <si>
    <t>River Pattack Dam</t>
  </si>
  <si>
    <t>A new dam has been constructed and the track diverted in a loop to avoid the newly flooded area</t>
  </si>
  <si>
    <t>The bridge at NN549834 is still there but the track takes you beyond it and then cuts back to it on the old track</t>
  </si>
  <si>
    <t>Abhain Rath</t>
  </si>
  <si>
    <t>In wet weather the feeder burns on the north bank tend to become unfordable faster than those on the south</t>
  </si>
  <si>
    <t>Lairig Leacach</t>
  </si>
  <si>
    <t>The west bank is easier going than the east</t>
  </si>
  <si>
    <t>Glen Tulla</t>
  </si>
  <si>
    <t>When coming from the Loch Tulla track there is no need to road walk over the bridge on the A82</t>
  </si>
  <si>
    <t>There is a track not marked on the map on the northern bank of the Water of Tulla</t>
  </si>
  <si>
    <t>Allt Cailliche</t>
  </si>
  <si>
    <t>Unfordable when in spate can involve a long detour up stream to cross safely</t>
  </si>
  <si>
    <t>The Farra</t>
  </si>
  <si>
    <t>The standard descent from The Farra is a relentless steep knee jerker / ankle twister of a descent.</t>
  </si>
  <si>
    <t>A slightly longer but pleasanter descent is off the NE ridge to a track not on the OS map at NN607857 to track by Allt an t-Sluic</t>
  </si>
  <si>
    <t>Allt a' Chaoil-reidhe</t>
  </si>
  <si>
    <t>Bridge not on 1:50k map</t>
  </si>
  <si>
    <t>River Tay path</t>
  </si>
  <si>
    <t>Path not on 1:50k map to Aberfeldy</t>
  </si>
  <si>
    <t>Allt Eigheach</t>
  </si>
  <si>
    <t>Loch Laggan Dam</t>
  </si>
  <si>
    <t>Trouser ripping gate tends to be locked</t>
  </si>
  <si>
    <t>Water of Nevis</t>
  </si>
  <si>
    <t>NN192618</t>
  </si>
  <si>
    <t>NN353468</t>
  </si>
  <si>
    <t>NN332358</t>
  </si>
  <si>
    <t>NN549830</t>
  </si>
  <si>
    <t>NN240695</t>
  </si>
  <si>
    <t>NN283738</t>
  </si>
  <si>
    <t>NN314445</t>
  </si>
  <si>
    <t>NN 394 426</t>
  </si>
  <si>
    <t>NN598843</t>
  </si>
  <si>
    <t>NN538786</t>
  </si>
  <si>
    <t>NN790485</t>
  </si>
  <si>
    <t>13/01/20</t>
  </si>
  <si>
    <t>NN435604</t>
  </si>
  <si>
    <t>28/08/20</t>
  </si>
  <si>
    <t>NN432830</t>
  </si>
  <si>
    <t>14/05/19</t>
  </si>
  <si>
    <t>NN177684</t>
  </si>
  <si>
    <t>16/07/18</t>
  </si>
  <si>
    <t>POIs</t>
  </si>
  <si>
    <t>MB: Lat / Long updated</t>
  </si>
  <si>
    <t>Lossiemouth Bridge</t>
  </si>
  <si>
    <t>NJ238705</t>
  </si>
  <si>
    <t>3/10/20</t>
  </si>
  <si>
    <t>Arthurs Bridge</t>
  </si>
  <si>
    <t xml:space="preserve">NJ254672 </t>
  </si>
  <si>
    <t>St Johns Church</t>
  </si>
  <si>
    <t>NJ791645</t>
  </si>
  <si>
    <t>Access to beach west of Gardenstown.</t>
  </si>
  <si>
    <t>but soon doubles back to follow Kirk Burn to the beach.</t>
  </si>
  <si>
    <t xml:space="preserve">Take path to S side of church, which heads E and then S, </t>
  </si>
  <si>
    <t>Heatheryhaugh Basket Bridge</t>
  </si>
  <si>
    <t>Loch Wharrel hut</t>
  </si>
  <si>
    <t>Unlocked mountain hut</t>
  </si>
  <si>
    <t>Makes a nice alternative to Loch Brandy, giving easy access to Ben Tirran. Flat ground surrounding for camping.</t>
  </si>
  <si>
    <t>Camping in Glendoll</t>
  </si>
  <si>
    <t>Lower level from car park beside river</t>
  </si>
  <si>
    <t>Only for Challengers during Challenge. Disabled toilet in ranger station unlocked overnight.</t>
  </si>
  <si>
    <t>Pre Covid</t>
  </si>
  <si>
    <t>Mouth of river North Esk</t>
  </si>
  <si>
    <t>Riverside walk, mainly on path.</t>
  </si>
  <si>
    <t>Possible to wade below basket in normal conditions, otherwise divert via Bridge of Dye</t>
  </si>
  <si>
    <t>Normally locked and difficult to operate if not.</t>
  </si>
  <si>
    <t>NO655869</t>
  </si>
  <si>
    <t>NO358740</t>
  </si>
  <si>
    <t>NO284761</t>
  </si>
  <si>
    <t>NO740625</t>
  </si>
  <si>
    <t>Challenge Regions</t>
  </si>
  <si>
    <t>Refuge (simple shelter), currently unusable, I believe</t>
  </si>
  <si>
    <t>Garbh Choire Refuge</t>
  </si>
  <si>
    <t>Loch Bhac</t>
  </si>
  <si>
    <t>Bamff Hamlet</t>
  </si>
  <si>
    <t>Dirc Mhor</t>
  </si>
  <si>
    <t>Sluggan Bridge</t>
  </si>
  <si>
    <t>Melgarve bridge</t>
  </si>
  <si>
    <t xml:space="preserve">Spean gorge and Monessie falls </t>
  </si>
  <si>
    <t>Falls of Foyers</t>
  </si>
  <si>
    <t xml:space="preserve">Clava Cairns </t>
  </si>
  <si>
    <t>Tom Mor camping pitch</t>
  </si>
  <si>
    <t>Stac Gorm</t>
  </si>
  <si>
    <t>Tarbet (Loch Lomond) and Inveruglas to Inversnaid and Rowardenan</t>
  </si>
  <si>
    <t xml:space="preserve">Braemar Caravan Park Camping </t>
  </si>
  <si>
    <t xml:space="preserve">Ballater Caravan Park (01339 755 727) </t>
  </si>
  <si>
    <t xml:space="preserve">South Links Caravan Site, Montrose </t>
  </si>
  <si>
    <t>Possible to walk the south bank of the river all the way from Craigo (NO 685649)</t>
  </si>
  <si>
    <t>NN822624</t>
  </si>
  <si>
    <t>20/5/16</t>
  </si>
  <si>
    <t>Fishing hut with bench and table outside with great view</t>
  </si>
  <si>
    <t>NO221517</t>
  </si>
  <si>
    <t>Beaver Hide</t>
  </si>
  <si>
    <t>18/5/19</t>
  </si>
  <si>
    <t>Urlar bothy: good condition, good camping outside</t>
  </si>
  <si>
    <t>NN590860</t>
  </si>
  <si>
    <t>A glacial meltwater channel lined by cliffs and floored with giant boulders.</t>
  </si>
  <si>
    <t>Well worth a look from top or bottom</t>
  </si>
  <si>
    <t>Always advise very strongly against any descent of the ravine.</t>
  </si>
  <si>
    <t>The boulders are very unstable with lots of hidden holes in the intervening vegetation.</t>
  </si>
  <si>
    <t>It’s a look but don’t touch element of the landscape</t>
  </si>
  <si>
    <t>This savage slash in the hillside is a fascinating bit of geology</t>
  </si>
  <si>
    <t>26/10/20</t>
  </si>
  <si>
    <t>NH870220</t>
  </si>
  <si>
    <t>on an obvious through route but well worth a diversion even if you’re not going that way</t>
  </si>
  <si>
    <t>One of the finest Wade bridges</t>
  </si>
  <si>
    <t>NN469961</t>
  </si>
  <si>
    <t>a worthwhile evening stroll if you’re staying at the bothy.</t>
  </si>
  <si>
    <t>Another Wade construction, hidden by the trees and likely missed by most Challengers</t>
  </si>
  <si>
    <t>34, 41</t>
  </si>
  <si>
    <t>NN299810</t>
  </si>
  <si>
    <t>Good viewpoint on the footbridge</t>
  </si>
  <si>
    <t>An unsuspected and very impressive rocky ravine, just below the A86, with a fine waterfall.</t>
  </si>
  <si>
    <t>NH497203</t>
  </si>
  <si>
    <t>Can be either an incredibly impressive cataract or a bit of a damp squib, dependent on whether the hydro station is diverting the water.</t>
  </si>
  <si>
    <t>In full spate, it isn’t to be missed but even if there’s only a trickle, the rock cauldron is worth a look</t>
  </si>
  <si>
    <t>NH757444</t>
  </si>
  <si>
    <t>The two large chambered cairns sit in beautiful woodland with surrounding standing stones and are wonderfully atmospheric</t>
  </si>
  <si>
    <t>A strong running burn and lots of lovely grassy swards, sheltered from the north.</t>
  </si>
  <si>
    <t>A splendid pitch in settled weather for anyone who’s planning to visit the two Munros above.</t>
  </si>
  <si>
    <t>NH630273</t>
  </si>
  <si>
    <t>26, 35</t>
  </si>
  <si>
    <t>Few Challengers will pass this way but if they do then this little rocky gem is well worthy of a short diversion.</t>
  </si>
  <si>
    <t>NN321046</t>
  </si>
  <si>
    <t>Cruise Loch Lomond (01301 702356) offer waterbus services across Loch Lomond.</t>
  </si>
  <si>
    <t>NO154909</t>
  </si>
  <si>
    <t>The site is under new management but Mike and Peter are happy to welcome Challengers.</t>
  </si>
  <si>
    <t>Pitches can only be booked by phone (01339 741 373).</t>
  </si>
  <si>
    <t>NO370953</t>
  </si>
  <si>
    <t>37, 44</t>
  </si>
  <si>
    <t>A discount is available to Challengers but to access this you must book by phone (not online) after 31st March.</t>
  </si>
  <si>
    <t>Phone: 01339 755 727 – ask for Susan.</t>
  </si>
  <si>
    <t>NO725576</t>
  </si>
  <si>
    <t>Run by Angus Council.</t>
  </si>
  <si>
    <t>Book by phoning the Council’s ACCESS line on 03452 777 778.</t>
  </si>
  <si>
    <t>CD</t>
  </si>
  <si>
    <t>May well have been washed away by now. And pretty useless without its vanished neighbour to the north 
CD</t>
  </si>
  <si>
    <t>NO117910</t>
  </si>
  <si>
    <t>Glen Banchor</t>
  </si>
  <si>
    <t>Bridge washed away - now use the A86 road bridge</t>
  </si>
  <si>
    <t>Moulzie, Glen Doll</t>
  </si>
  <si>
    <t>NO281773</t>
  </si>
  <si>
    <t>Bachnagairn, Glen Doll</t>
  </si>
  <si>
    <t>NO254796</t>
  </si>
  <si>
    <t>Baileguish, Glen Feshie</t>
  </si>
  <si>
    <t>Bridge OK</t>
  </si>
  <si>
    <t>NN823982</t>
  </si>
  <si>
    <t>Allt Na Caoileig</t>
  </si>
  <si>
    <t>but there is a footbridge by the ford (not seen until you reach the river) at NN826979</t>
  </si>
  <si>
    <t xml:space="preserve">Bridge damaged and burn formed new course around it, </t>
  </si>
  <si>
    <t>NN827983</t>
  </si>
  <si>
    <t>River Gairn</t>
  </si>
  <si>
    <t>NO172998</t>
  </si>
  <si>
    <t>River Kinglass</t>
  </si>
  <si>
    <t>Now replaced by a bridge approx 800 downstearm.</t>
  </si>
  <si>
    <t>Loch Muick</t>
  </si>
  <si>
    <t>Bridge washed away in 2015 but now replaced</t>
  </si>
  <si>
    <t>NO271820</t>
  </si>
  <si>
    <t>NO271819</t>
  </si>
  <si>
    <t>Washed away and footbridge downstream reported as dangerous</t>
  </si>
  <si>
    <t>River Tromie</t>
  </si>
  <si>
    <t>Bridge no longer there, but one at Bhran Cottage (NN755911) has been replaced.</t>
  </si>
  <si>
    <t>NN752923</t>
  </si>
  <si>
    <t>Invervigar Burn</t>
  </si>
  <si>
    <t>Bridge still on OS Map but is missing.</t>
  </si>
  <si>
    <t>Unmarked footbridge at Achadh-nan-darach (NH313056)</t>
  </si>
  <si>
    <t>NH313056</t>
  </si>
  <si>
    <t>Bridge is long gone but still on old maps</t>
  </si>
  <si>
    <t>NH855201</t>
  </si>
  <si>
    <t>Inverlaidnan, River Dulnain</t>
  </si>
  <si>
    <t>NH865212</t>
  </si>
  <si>
    <t>Bridge</t>
  </si>
  <si>
    <t>Track on N side of river leads to bridge near Inverlaidnan (NH865212)</t>
  </si>
  <si>
    <t>Bridge condition unknown</t>
  </si>
  <si>
    <t>River Farrar</t>
  </si>
  <si>
    <t>Poor state but useable in 2016</t>
  </si>
  <si>
    <t>NH262383</t>
  </si>
  <si>
    <t>Dalbrack</t>
  </si>
  <si>
    <t>Bridge over the River Esk.</t>
  </si>
  <si>
    <t>NO469782</t>
  </si>
  <si>
    <t>Sited near Wade Bridge</t>
  </si>
  <si>
    <t>Construction complete but may affect wild pitch options</t>
  </si>
  <si>
    <t>NN521947</t>
  </si>
  <si>
    <t>43, 35</t>
  </si>
  <si>
    <t>43, 36</t>
  </si>
  <si>
    <t>NH336056</t>
  </si>
  <si>
    <t>35, 36</t>
  </si>
  <si>
    <t>Bhran Cottage, River Tromie</t>
  </si>
  <si>
    <t>New bridge</t>
  </si>
  <si>
    <t>Punch Bowl</t>
  </si>
  <si>
    <t>NO114913</t>
  </si>
  <si>
    <t>Bridge at NN185402 damaged.</t>
  </si>
  <si>
    <t>NN185402</t>
  </si>
  <si>
    <t>Garva Bridge Substation</t>
  </si>
  <si>
    <t>Quoich Bridge</t>
  </si>
  <si>
    <t>Bridge damaged by Storm Frank in 2015</t>
  </si>
  <si>
    <t>Dulnahaitnach, River Dulnain</t>
  </si>
  <si>
    <t>Near Woodhaugh</t>
  </si>
  <si>
    <t>Limited Accomm, Meals and Camping</t>
  </si>
  <si>
    <t>Laggan Village</t>
  </si>
  <si>
    <t>Laggan Store and Coffee bothy</t>
  </si>
  <si>
    <t>Resupply parcels only</t>
  </si>
  <si>
    <t xml:space="preserve">Limited camping (pre-booked only) and Resupply Parcels only </t>
  </si>
  <si>
    <t>Supplies… and coffee.</t>
  </si>
  <si>
    <t>Challenge Control. Plus Accomm, Food, Bar, Meals, Camping, Parcels. COVID rules will apply.</t>
  </si>
  <si>
    <t>Email: gordonlochness@gmail.com</t>
  </si>
  <si>
    <t>Pre-book after 1 Mar 2021</t>
  </si>
  <si>
    <t>NN787820</t>
  </si>
  <si>
    <t>Status</t>
  </si>
  <si>
    <t>River Fionn Lighe Footbridge</t>
  </si>
  <si>
    <t>Good FB not on maps</t>
  </si>
  <si>
    <t>Avoids long FWA diversion if wanting access to Gleann Suileag.</t>
  </si>
  <si>
    <t>Allt Innis-Daimh (Glen Lochay) Footbridge</t>
  </si>
  <si>
    <t>New FB giving access to zig-zag track down to Glen Lochy bridge near Kenknock</t>
  </si>
  <si>
    <t>Alternative to the missing Lubchurran bridge avoiding in-spate allts and deer fence if river is followed</t>
  </si>
  <si>
    <t>River Lochay  Lubchurran bridge</t>
  </si>
  <si>
    <t>Missing bridge</t>
  </si>
  <si>
    <t>may still be on maps</t>
  </si>
  <si>
    <t>verified</t>
  </si>
  <si>
    <t>Dirc Bheag</t>
  </si>
  <si>
    <t>Same geology as Dirc Mhor but shorter length.</t>
  </si>
  <si>
    <t>Same difficulties as Dirc Mhor</t>
  </si>
  <si>
    <t>Allt Coire na Sguile (Strath Conan Forest) bridge</t>
  </si>
  <si>
    <t>Bridge not on map</t>
  </si>
  <si>
    <t>Saves fording where footpath crosses at NH 265 465</t>
  </si>
  <si>
    <t>Sgorr Craobh a' Chaorainn</t>
  </si>
  <si>
    <t>Short scramble/climb down on SW descent from summit.</t>
  </si>
  <si>
    <t>look for alternative descent route to bypass it if not confident or in adverse conditions</t>
  </si>
  <si>
    <t>Allt Coire a' Ghiubhais</t>
  </si>
  <si>
    <t>New bridge visible on Google Earth photo taken on 20 Mar 2020</t>
  </si>
  <si>
    <t>Potential for flooding and overflow of Lochan Loin nan Donnlaich making access and crossing impossible.</t>
  </si>
  <si>
    <t>Abhainn Sithidh</t>
  </si>
  <si>
    <t>New bridge visible on Google Earth photo taken on 21 Sep 2019</t>
  </si>
  <si>
    <t>Vehicle tracks and other bridges on way to and from it</t>
  </si>
  <si>
    <t>River Almond</t>
  </si>
  <si>
    <t>Missing Bridge near Dunan</t>
  </si>
  <si>
    <t>No longer visible on Google Earth Jun 2018</t>
  </si>
  <si>
    <t>Visible on Google Earth  Jun 2018</t>
  </si>
  <si>
    <t>Footway across weir dam</t>
  </si>
  <si>
    <t>Visible on Google Earth Jun 2018</t>
  </si>
  <si>
    <t>Visible on Google Earth Jun2018</t>
  </si>
  <si>
    <t>NM992839</t>
  </si>
  <si>
    <t>NN453356</t>
  </si>
  <si>
    <t>NN465353</t>
  </si>
  <si>
    <t>NH265462</t>
  </si>
  <si>
    <t>NN470614</t>
  </si>
  <si>
    <t>NH068285</t>
  </si>
  <si>
    <t>NH070287</t>
  </si>
  <si>
    <t>NN742339</t>
  </si>
  <si>
    <t>NN748337</t>
  </si>
  <si>
    <t>NN757334</t>
  </si>
  <si>
    <t>NN766330</t>
  </si>
  <si>
    <t xml:space="preserve">Possible alternative to Dirc Mhor but needs same degree of care. </t>
  </si>
  <si>
    <t>Need to allow for slow progress with no time constraints.</t>
  </si>
  <si>
    <t>Use bridge at NH068285 instead</t>
  </si>
  <si>
    <t>Inshriach (aka Jack Drakes bothy)</t>
  </si>
  <si>
    <t>Footbridge shown only on OS 1:25K is missing</t>
  </si>
  <si>
    <t>New Footbridge</t>
  </si>
  <si>
    <t>Footbridge -remains only - beams but no planks so not safe</t>
  </si>
  <si>
    <t>Allt Dubh</t>
  </si>
  <si>
    <t>Bridge in poor condition - missing slats</t>
  </si>
  <si>
    <t>Could be difficult in spate</t>
  </si>
  <si>
    <t>NM895757</t>
  </si>
  <si>
    <t xml:space="preserve">GB - Good condition. Visible on Google Earth's April 2014 photo.
</t>
  </si>
  <si>
    <t xml:space="preserve">GB - on Google Earth photo of 26 Aug 2019, &amp; I used it several years earlier.
</t>
  </si>
  <si>
    <t xml:space="preserve">GB - I had tentative indication of a bridge here. It was to be confirmed on my 2020 route &amp; will now be used in 2021
</t>
  </si>
  <si>
    <t xml:space="preserve">GB - some Challengers have spotted this but need to know it is not there.
</t>
  </si>
  <si>
    <t xml:space="preserve">GB -used by Barbara Sanders in 2019 and another Challenger in 2015
</t>
  </si>
  <si>
    <t xml:space="preserve">GB - may still be there but not advisable
</t>
  </si>
  <si>
    <t>Crossed the Builg Burn</t>
  </si>
  <si>
    <t>Bridge washed away but possibly replaced</t>
  </si>
  <si>
    <t>A bridge is visible here on Google Earth</t>
  </si>
  <si>
    <t>Luipmaldrig</t>
  </si>
  <si>
    <t>NH048420</t>
  </si>
  <si>
    <t>1999</t>
  </si>
  <si>
    <t>2020</t>
  </si>
  <si>
    <t>2016</t>
  </si>
  <si>
    <t>In spate, detour to new bridge at Punch Bowl (NO114913)</t>
  </si>
  <si>
    <t>Bridge to Lossiemouth East Beach now replaced and open for use.</t>
  </si>
  <si>
    <t>2022</t>
  </si>
  <si>
    <t>NM792989</t>
  </si>
  <si>
    <t>Pait Lodge</t>
  </si>
  <si>
    <t xml:space="preserve">New development at Pait Lodge may impact future use for camping in the area. </t>
  </si>
  <si>
    <t>NH121399</t>
  </si>
  <si>
    <t>Path proved to be impassable. The path, such as it is, quickly petered, as shown on 1:25k.</t>
  </si>
  <si>
    <t>NE of Tommich</t>
  </si>
  <si>
    <t>Impassable old bridge.</t>
  </si>
  <si>
    <t>NO678604</t>
  </si>
  <si>
    <t>Langley Park area, NW of Montrose</t>
  </si>
  <si>
    <t>Access was barred by a 2 m gate/fence into the forest track (climbed the fence and the route was fine after that).</t>
  </si>
  <si>
    <t>NH207080</t>
  </si>
  <si>
    <t>Garbh Dhoire</t>
  </si>
  <si>
    <t>Hydro Bothy</t>
  </si>
  <si>
    <t>The Hydro Bothy has been broken down.</t>
  </si>
  <si>
    <t>NH393485</t>
  </si>
  <si>
    <t>NM796879</t>
  </si>
  <si>
    <t xml:space="preserve">Meoble </t>
  </si>
  <si>
    <t>Bridges near Meoble (South Morar) are missing or dangerous</t>
  </si>
  <si>
    <t>Would be good to know if bridge at NM 787 885 which looks to be a track bridge is in place as alternative for those coming from west</t>
  </si>
  <si>
    <t>Path near Lochan nan Cnaimh currently blocked by mature fallen trees. A route can be picked down side of burn (NS167979) but steep and slippery so care needed. Alternatively a track can be used to descend SE from Lochan nan Cnaimh.</t>
  </si>
  <si>
    <t>Lochan nan Cnaimh</t>
  </si>
  <si>
    <t>Access on to track near Fearnan says Private</t>
  </si>
  <si>
    <t>Fearnan</t>
  </si>
  <si>
    <t>NN727444</t>
  </si>
  <si>
    <t>then track at NN738445 ends in a churned up quagmire (recently been cleared) and thick overgrown mess where drops back down to road</t>
  </si>
  <si>
    <t>Arieniskill to Loch Beoraid</t>
  </si>
  <si>
    <t>NM795846</t>
  </si>
  <si>
    <t>NO616587</t>
  </si>
  <si>
    <t>Estate are happy for walkers to go through but exit gates are often locked - only guaranteed way to exit is via Scotstoun</t>
  </si>
  <si>
    <t xml:space="preserve">Renmure access through the farm has been blocked off by a private garden, locked gates and loose dogs. </t>
  </si>
  <si>
    <t>There's a way round through fields to the west - seek advice staff of coffee shop (Kescoweth) next door at NO642522.</t>
  </si>
  <si>
    <t>Renmure</t>
  </si>
  <si>
    <t>NO646522</t>
  </si>
  <si>
    <t>Garrow</t>
  </si>
  <si>
    <t xml:space="preserve">On descent from Sron a Chaoineidh to Glen Quaich through Garrow NN819402 we were approached by a very angry resident declaring we were trespassing on private property and had to return to the hill. </t>
  </si>
  <si>
    <t>Query to be mad with Access officer</t>
  </si>
  <si>
    <t>NN819402</t>
  </si>
  <si>
    <t>Crombie Country Park was impassable due to fallen trees (no mention on their website)</t>
  </si>
  <si>
    <t>Crombe Country Park</t>
  </si>
  <si>
    <t>NO520405</t>
  </si>
  <si>
    <t xml:space="preserve">The stream crossing (Ford), after descending from Bealach Aoidhdailean on the pylon route from Glelelg to Kinloch Hourn, v difficult in spate. </t>
  </si>
  <si>
    <t>NG906105</t>
  </si>
  <si>
    <t>Allt an Tomain Odhair</t>
  </si>
  <si>
    <t>Allt a' Choire through Ruighe Breac east of Loch Beoraid - easier ford can be found by crossing between the loch and the kinlochbeoraid ruin, and then staying on the south bank.</t>
  </si>
  <si>
    <t>Allt a' Choire through Ruighe Breac</t>
  </si>
  <si>
    <t>NM854850</t>
  </si>
  <si>
    <t xml:space="preserve">R Tromie </t>
  </si>
  <si>
    <t>Report from MBA.</t>
  </si>
  <si>
    <t>NO319839</t>
  </si>
  <si>
    <t>River impassable in spate and difficult to circumnavigate as waterfall upstream</t>
  </si>
  <si>
    <t>NH588095</t>
  </si>
  <si>
    <t>Glenmarkie Burn</t>
  </si>
  <si>
    <t>NH299278</t>
  </si>
  <si>
    <t>NS167978</t>
  </si>
  <si>
    <t>51, 52</t>
  </si>
  <si>
    <t>Inverie River to Loch Bhraomisaig</t>
  </si>
  <si>
    <t>Track extension</t>
  </si>
  <si>
    <t>now goes all the way up to Loch Bhraomisaig to west of outlet.</t>
  </si>
  <si>
    <t>Glen Dessarry Forest</t>
  </si>
  <si>
    <t>Avoid path if rivers in spate</t>
  </si>
  <si>
    <t>Paths and tracks through forest ford the river or tributaries several times before good track after bridge at NM 930 934.</t>
  </si>
  <si>
    <t>Path on N side of forest is preferred route if Challenger's FWA comes from Sourlies</t>
  </si>
  <si>
    <t>From Loch Morar direction FWA may have to follow S edge of forest without a path</t>
  </si>
  <si>
    <t>Veridied</t>
  </si>
  <si>
    <t>River Dessary</t>
  </si>
  <si>
    <t>Some deterioration but should last for several years</t>
  </si>
  <si>
    <t>Allt Coire a' Ghuibhais</t>
  </si>
  <si>
    <t>Low vehicle bridge</t>
  </si>
  <si>
    <t>Just N of Lochan Loin nan Donnlaich</t>
  </si>
  <si>
    <t>Useful for those passing Lochan Sron Smeur on way to Loch Ericht</t>
  </si>
  <si>
    <t>Could be under water if valley is flooded.</t>
  </si>
  <si>
    <t>Glen Allt Loch an Duin (Gaick)</t>
  </si>
  <si>
    <t>Footbridge replaced</t>
  </si>
  <si>
    <t>Burn of Badymicks, Glen Dye</t>
  </si>
  <si>
    <t>bridge on 1:25 map long gone.</t>
  </si>
  <si>
    <t>Potential difficulty if burn is in spate</t>
  </si>
  <si>
    <t xml:space="preserve">Stobie Hillock path (on 1:50K but not 1:25K) </t>
  </si>
  <si>
    <t>Path to Water of Dye is intermittent, hidden or missing. Descent very steep, in thick vegetation, hazardous</t>
  </si>
  <si>
    <t>Usually allowed as a FWA but viability is marginal due to fords that follow in Glen Dye.</t>
  </si>
  <si>
    <t>Consider using Hill of Turret track up to fence at NO 557 823 then East to start of track in Glen Dye</t>
  </si>
  <si>
    <t xml:space="preserve">Track in upper Glen Dye has fords, though some can be avoided. </t>
  </si>
  <si>
    <t>NN 590 866</t>
  </si>
  <si>
    <t>NO227833</t>
  </si>
  <si>
    <t>NM918934</t>
  </si>
  <si>
    <t>NM930934</t>
  </si>
  <si>
    <t>NN730820</t>
  </si>
  <si>
    <t>NO587833</t>
  </si>
  <si>
    <t>NO561817</t>
  </si>
  <si>
    <t>2021</t>
  </si>
  <si>
    <t>NM790987</t>
  </si>
  <si>
    <t>Falls of Damff</t>
  </si>
  <si>
    <t>New bridge at Falls of Damff</t>
  </si>
  <si>
    <t>Replaced old, rickety one</t>
  </si>
  <si>
    <t>NO385790</t>
  </si>
  <si>
    <t>Loch Garry Windfarm</t>
  </si>
  <si>
    <t>Locked gates</t>
  </si>
  <si>
    <t>NH211085</t>
  </si>
  <si>
    <t>Bun Loyne Forest</t>
  </si>
  <si>
    <t>NH213091</t>
  </si>
  <si>
    <t>Collie Ghormaig</t>
  </si>
  <si>
    <t>Locked Gates</t>
  </si>
  <si>
    <t>NH233110</t>
  </si>
  <si>
    <t>Glen Moriston</t>
  </si>
  <si>
    <t>NH250115</t>
  </si>
  <si>
    <t>Munerigie</t>
  </si>
  <si>
    <t>To Faichem, but climbable</t>
  </si>
  <si>
    <t>NH272028</t>
  </si>
  <si>
    <t xml:space="preserve">Allt Darrarie </t>
  </si>
  <si>
    <t>Kinnaird Park (SE of Brechin)</t>
  </si>
  <si>
    <t>St Drostan's Hostel snacks, limited accomm</t>
  </si>
  <si>
    <t>Elrick Burn</t>
  </si>
  <si>
    <t>NH677128</t>
  </si>
  <si>
    <t>Ford may be impassable when Elrick Burn is in spate.</t>
  </si>
  <si>
    <t>Bridge washed away in 2022</t>
  </si>
  <si>
    <t>Significant damage to tracks/paths/bridges.</t>
  </si>
  <si>
    <t>Reported by Balmoral Castle &amp; Estate in Nov 2022</t>
  </si>
  <si>
    <t>NO280820</t>
  </si>
  <si>
    <t xml:space="preserve">Open as usual </t>
  </si>
  <si>
    <t>While slightly lower routes, (eg  the Corrieyairack Pass), are acceptable, extreme weather can render them impassable.</t>
  </si>
  <si>
    <t>Common sense has to be applied during the Event.</t>
  </si>
  <si>
    <t>On occasions you may have to wait for weather or water levels to subside</t>
  </si>
  <si>
    <t>FWA no longer required</t>
  </si>
  <si>
    <t xml:space="preserve"> - unsafe rather than washed away.</t>
  </si>
  <si>
    <t>NM909804</t>
  </si>
  <si>
    <t xml:space="preserve">the footbridge over the Callop River was reported as out of action last year  </t>
  </si>
  <si>
    <t>a short trip along the road lets one continue the route to Cona Glen via bridge at NM924792</t>
  </si>
  <si>
    <t>Callop River</t>
  </si>
  <si>
    <t>The Level Crossing (LC) is shut to both cars and pedestrians.</t>
  </si>
  <si>
    <t>An underpass can be used approx 500m South of the LC at NN634841</t>
  </si>
  <si>
    <t>NN633846</t>
  </si>
  <si>
    <t>Dalwhinnie Railway Level Crossing</t>
  </si>
  <si>
    <t xml:space="preserve"> NM943929 </t>
  </si>
  <si>
    <t>'N' of A'Chuil Bothy</t>
  </si>
  <si>
    <t xml:space="preserve"> It is not to be recommended</t>
  </si>
  <si>
    <t>The bridge has deteriorated to such an extent that it has become quite a serious test of nerve and balance to use it.</t>
  </si>
  <si>
    <t>Reported by MBA</t>
  </si>
  <si>
    <t xml:space="preserve">Extension of Deeside Way has been built from Invercauld Bridge W for about 600m. </t>
  </si>
  <si>
    <t>Invercauld Br to Lions Face path</t>
  </si>
  <si>
    <t>The line of the path is marked with bamboo poles and comes out at the Lion's Face hairpin bend (NO171916)</t>
  </si>
  <si>
    <t>NO184910</t>
  </si>
  <si>
    <t>Allt Cam</t>
  </si>
  <si>
    <t>NN520788</t>
  </si>
  <si>
    <t>Can be difficult to ford Allt Cam when high/in spate.</t>
  </si>
  <si>
    <t>Once crossed, subsequent ford of Allt a Chaoil - Reidhe can be difficult.</t>
  </si>
  <si>
    <t>Option to take path NNE to bridge over R Pattack (NN544812)</t>
  </si>
  <si>
    <t>then track S to Loch Ericht or up over The Fara</t>
  </si>
  <si>
    <t>Open for re-supply parcels and Coffee/Tea</t>
  </si>
  <si>
    <t xml:space="preserve">Kinnaird Park (SE of Brechin) - the gates at North Lodge are (or were in May 2022) locked to pedestrians and there was no way around other than following the main road. </t>
  </si>
  <si>
    <t>Path from Arieniskill to Loch Beoraid difficult to follow.</t>
  </si>
  <si>
    <t xml:space="preserve"> Path dissapears on col and need to follow line of upper path before cutting down by burn to building S end Lochan Lon a'Ghairt </t>
  </si>
  <si>
    <t>NO003870</t>
  </si>
  <si>
    <t>The Red House (Ruighe Ealasaid) Bothy</t>
  </si>
  <si>
    <t>Newly-opened MBA bothy (2022)</t>
  </si>
  <si>
    <t>on popular TGO route</t>
  </si>
  <si>
    <t>Shelters (MBA)</t>
  </si>
  <si>
    <t>The Tea House (Easan Durch)</t>
  </si>
  <si>
    <t>V small bothy  - no fireplace</t>
  </si>
  <si>
    <t>NH012526</t>
  </si>
  <si>
    <t>Ollisdal</t>
  </si>
  <si>
    <t>Shepherds working bothy</t>
  </si>
  <si>
    <t>Small bothy with open fire</t>
  </si>
  <si>
    <t>NG213394</t>
  </si>
  <si>
    <t>Coire Fionnaraich</t>
  </si>
  <si>
    <t>Closed Sep and Oct: stag stalking</t>
  </si>
  <si>
    <t>NG950480</t>
  </si>
  <si>
    <t>Uags</t>
  </si>
  <si>
    <t>NG723351</t>
  </si>
  <si>
    <t>Estate Bothy</t>
  </si>
  <si>
    <t>Check access during stag stalking season (Sep - Oct)</t>
  </si>
  <si>
    <t>Phone 01520 722308</t>
  </si>
  <si>
    <t>NH021431</t>
  </si>
  <si>
    <t>Bearnais</t>
  </si>
  <si>
    <t>Camasunary</t>
  </si>
  <si>
    <t>No fires</t>
  </si>
  <si>
    <t>NG517183</t>
  </si>
  <si>
    <t>Maol Bhuidhe</t>
  </si>
  <si>
    <t>Phone 01599 530055</t>
  </si>
  <si>
    <t>NH053360</t>
  </si>
  <si>
    <t>Camban</t>
  </si>
  <si>
    <t>2 Large rooms</t>
  </si>
  <si>
    <t>NG883173</t>
  </si>
  <si>
    <t>Suardalan</t>
  </si>
  <si>
    <t>Sleeping platform</t>
  </si>
  <si>
    <t>NH053184</t>
  </si>
  <si>
    <t>Sourlies</t>
  </si>
  <si>
    <t>Take your litter home!</t>
  </si>
  <si>
    <t>NM868951</t>
  </si>
  <si>
    <t>Closed stalking season Aug to Feb (inc)</t>
  </si>
  <si>
    <t>NM863901</t>
  </si>
  <si>
    <t>Glen Dubh-Lighe</t>
  </si>
  <si>
    <t>NM945820</t>
  </si>
  <si>
    <t>Glenpean</t>
  </si>
  <si>
    <t>NM936904</t>
  </si>
  <si>
    <t>A'Chuil</t>
  </si>
  <si>
    <t>NM944924</t>
  </si>
  <si>
    <t>Kinbreak</t>
  </si>
  <si>
    <t>NN002960</t>
  </si>
  <si>
    <t>Invermallie</t>
  </si>
  <si>
    <t>NN136888</t>
  </si>
  <si>
    <t>Essan</t>
  </si>
  <si>
    <t>No paths to bothy</t>
  </si>
  <si>
    <t>Access v difficult after heavy rain</t>
  </si>
  <si>
    <t>NM817817</t>
  </si>
  <si>
    <t>Resourie</t>
  </si>
  <si>
    <t>NM860710</t>
  </si>
  <si>
    <t>Leacraithnaich</t>
  </si>
  <si>
    <t>Closed Stalking Sep - Oct</t>
  </si>
  <si>
    <t>Restricted access Nov-Feb to track from Ardtornish</t>
  </si>
  <si>
    <t>NM742472</t>
  </si>
  <si>
    <t>Taigh Seumas a Ghlinne (Glendour)</t>
  </si>
  <si>
    <t>Freshwater source nearby</t>
  </si>
  <si>
    <t>NN022540</t>
  </si>
  <si>
    <t>Cadderlie</t>
  </si>
  <si>
    <t>NN047370</t>
  </si>
  <si>
    <t>Carron</t>
  </si>
  <si>
    <t>Small bothy</t>
  </si>
  <si>
    <t>NR944996</t>
  </si>
  <si>
    <t>Mark Cottage</t>
  </si>
  <si>
    <t>NS229952</t>
  </si>
  <si>
    <t>Rowcoish</t>
  </si>
  <si>
    <t>NN336043</t>
  </si>
  <si>
    <t>Abyssinia</t>
  </si>
  <si>
    <t>Inaccessible if burn is in spate</t>
  </si>
  <si>
    <t>NN256117</t>
  </si>
  <si>
    <t>Duone</t>
  </si>
  <si>
    <t>Close to WHW - very busy</t>
  </si>
  <si>
    <t>NN332144</t>
  </si>
  <si>
    <t>Blackburn of Corrieyairack</t>
  </si>
  <si>
    <t>Small one-room bothy</t>
  </si>
  <si>
    <t>NH382029</t>
  </si>
  <si>
    <t>Glenbuck</t>
  </si>
  <si>
    <t>Closed stalking season Oct - Nov (inc)</t>
  </si>
  <si>
    <t>NN336996</t>
  </si>
  <si>
    <t>Luib Chonnal</t>
  </si>
  <si>
    <t>Stag Stalking Aug - Oct</t>
  </si>
  <si>
    <t>Hind cull Oct - Feb</t>
  </si>
  <si>
    <t>Bridge over Allt Chonnal 1km upstream</t>
  </si>
  <si>
    <t>NN394936</t>
  </si>
  <si>
    <t>NN282738</t>
  </si>
  <si>
    <t>Meanach</t>
  </si>
  <si>
    <t>NN266685</t>
  </si>
  <si>
    <t>Difficult river crossing of Abhain Rath</t>
  </si>
  <si>
    <t>Staoineag</t>
  </si>
  <si>
    <t>NN296678</t>
  </si>
  <si>
    <t>Loch Chiarain</t>
  </si>
  <si>
    <t>NN289634</t>
  </si>
  <si>
    <t>Gorton</t>
  </si>
  <si>
    <t>Ben Alder Cottage</t>
  </si>
  <si>
    <t>2 part bothy - stone built one for all</t>
  </si>
  <si>
    <t>Timber built on for estate only</t>
  </si>
  <si>
    <t>NN499680</t>
  </si>
  <si>
    <t>Culra</t>
  </si>
  <si>
    <t>Closed due to asbestos</t>
  </si>
  <si>
    <t>NN523762</t>
  </si>
  <si>
    <t>Contact estate for access (01807 580256)</t>
  </si>
  <si>
    <t>Stable by bothy can also be used</t>
  </si>
  <si>
    <t>NJ082062</t>
  </si>
  <si>
    <t>Small emergency refuge shelter</t>
  </si>
  <si>
    <t>Not for planned overnight stays</t>
  </si>
  <si>
    <t>small bothy</t>
  </si>
  <si>
    <t>Not a bothy!</t>
  </si>
  <si>
    <t>There's a toilet - use the instructions</t>
  </si>
  <si>
    <t>… and there's a bothy mouse!</t>
  </si>
  <si>
    <t>Feith Uaine Mhor difficult in spate</t>
  </si>
  <si>
    <t xml:space="preserve">Small bothy  </t>
  </si>
  <si>
    <t>NN835737</t>
  </si>
  <si>
    <t>Toilet at back</t>
  </si>
  <si>
    <t>Not a MBA bothy</t>
  </si>
  <si>
    <t>NO178845</t>
  </si>
  <si>
    <t>Gelder Shiel Stable</t>
  </si>
  <si>
    <t>Toilet at bothy</t>
  </si>
  <si>
    <t>NO258900</t>
  </si>
  <si>
    <t>Glas Allt Shiel</t>
  </si>
  <si>
    <t>Large loft for sleeping</t>
  </si>
  <si>
    <t>Bothy is outbuilding at rear on main house</t>
  </si>
  <si>
    <t>Shielin of Mark</t>
  </si>
  <si>
    <t>Access from Loch Muick</t>
  </si>
  <si>
    <t>Bridge ove Allt Dairrarie (NO319839) washed away Sep 2022</t>
  </si>
  <si>
    <t>NO337827</t>
  </si>
  <si>
    <t>Charr Bothy</t>
  </si>
  <si>
    <t>No fire/stove</t>
  </si>
  <si>
    <t>NO616831</t>
  </si>
  <si>
    <t>NN375481</t>
  </si>
  <si>
    <t>Use bridge at NH676133 instead, but means 500m of boggy ground between bridge and ford will need to be traversed S uphill to regain the track.</t>
  </si>
  <si>
    <t xml:space="preserve"> River Avon</t>
  </si>
  <si>
    <t>Bridge closed</t>
  </si>
  <si>
    <t xml:space="preserve"> Altnaglander Cotts nr B9136</t>
  </si>
  <si>
    <t>NJ164282</t>
  </si>
  <si>
    <t>NJ182306</t>
  </si>
  <si>
    <t>Walkway</t>
  </si>
  <si>
    <t>NN758334</t>
  </si>
  <si>
    <t>Bridge gone</t>
  </si>
  <si>
    <t>NO118911</t>
  </si>
  <si>
    <t>Quoich Water</t>
  </si>
  <si>
    <t>NO115913</t>
  </si>
  <si>
    <t>Re-opened bridge</t>
  </si>
  <si>
    <t xml:space="preserve">River Dee  </t>
  </si>
  <si>
    <t>Cambus</t>
  </si>
  <si>
    <t>River Calder</t>
  </si>
  <si>
    <t>NN649985</t>
  </si>
  <si>
    <t>NO282774</t>
  </si>
  <si>
    <t>NN186402</t>
  </si>
  <si>
    <t>NN185397</t>
  </si>
  <si>
    <t>Good bridge</t>
  </si>
  <si>
    <t>NN233418</t>
  </si>
  <si>
    <t>Baddoch Burn</t>
  </si>
  <si>
    <t>Damaged/dangerous bridge</t>
  </si>
  <si>
    <t>NO131828</t>
  </si>
  <si>
    <t>Dalnahaitnach</t>
  </si>
  <si>
    <t>NH790136</t>
  </si>
  <si>
    <t>Bridge status Unknown</t>
  </si>
  <si>
    <t>NH765122</t>
  </si>
  <si>
    <t>River North Esk</t>
  </si>
  <si>
    <t>NO580741</t>
  </si>
  <si>
    <t>Allt a Chonias</t>
  </si>
  <si>
    <t>Possible bridge</t>
  </si>
  <si>
    <t>NH070100</t>
  </si>
  <si>
    <t>Poss wire bridge</t>
  </si>
  <si>
    <t>NH075467</t>
  </si>
  <si>
    <t>37,44</t>
  </si>
  <si>
    <t>Abhainn Shira</t>
  </si>
  <si>
    <t>Dog Falls</t>
  </si>
  <si>
    <t>NN372899</t>
  </si>
  <si>
    <t>Bridge on Burn of Agie</t>
  </si>
  <si>
    <t>Allt Mullardoch</t>
  </si>
  <si>
    <t>NH200334</t>
  </si>
  <si>
    <t>NH206318</t>
  </si>
  <si>
    <t>Intake dam</t>
  </si>
  <si>
    <t>NH202332</t>
  </si>
  <si>
    <t>Lunch Hut</t>
  </si>
  <si>
    <t>By R Dulnain, status of hut not known</t>
  </si>
  <si>
    <t>Allt a Mhuilinn</t>
  </si>
  <si>
    <t>NH739165</t>
  </si>
  <si>
    <t>Shooting Hut</t>
  </si>
  <si>
    <t>NH797178</t>
  </si>
  <si>
    <t>Near Allt an Tudair</t>
  </si>
  <si>
    <t>Status unknown</t>
  </si>
  <si>
    <t>Coachan na Gaibhre</t>
  </si>
  <si>
    <t>NH804165</t>
  </si>
  <si>
    <t>Electric Fence</t>
  </si>
  <si>
    <t>Hill of Cat to Tampie. Fungal Rd</t>
  </si>
  <si>
    <t>Continues over Mudlee Bracks</t>
  </si>
  <si>
    <t>Hill of Camie to Mt Battock</t>
  </si>
  <si>
    <t>and follows boundary line on map</t>
  </si>
  <si>
    <t>Few crossings, keep to N side</t>
  </si>
  <si>
    <t>NO503860</t>
  </si>
  <si>
    <t>Birse Castle</t>
  </si>
  <si>
    <t>Not walker Friendly</t>
  </si>
  <si>
    <t xml:space="preserve">Take path W and S fm NO517906 </t>
  </si>
  <si>
    <t>to join track at NO522903</t>
  </si>
  <si>
    <t>NO516905</t>
  </si>
  <si>
    <t>River Feugh</t>
  </si>
  <si>
    <t>Bridge available</t>
  </si>
  <si>
    <t>NO518901</t>
  </si>
  <si>
    <t>NO521902</t>
  </si>
  <si>
    <t>Juangorge</t>
  </si>
  <si>
    <t>Golden Eagles nesting</t>
  </si>
  <si>
    <t>NO265795</t>
  </si>
  <si>
    <t>Allt a Choire Buidhe</t>
  </si>
  <si>
    <t>NM803807</t>
  </si>
  <si>
    <t xml:space="preserve">New bridge </t>
  </si>
  <si>
    <t>NM856813</t>
  </si>
  <si>
    <t>Allt Lon a Mhuidhe</t>
  </si>
  <si>
    <t>Bridge from parking area</t>
  </si>
  <si>
    <t>Allt Hallater hydro works</t>
  </si>
  <si>
    <t>NN154375</t>
  </si>
  <si>
    <t>Glenkinglass Hydro works</t>
  </si>
  <si>
    <t>Grid Ref of new bridge to be confirmed</t>
  </si>
  <si>
    <t>NN079373</t>
  </si>
  <si>
    <t>Allt Easach Hydro works</t>
  </si>
  <si>
    <t>Ongoing works on river and around Barrs on Loch Etive during 2021</t>
  </si>
  <si>
    <t>NN066400</t>
  </si>
  <si>
    <t xml:space="preserve">New road from Loch Etive, </t>
  </si>
  <si>
    <t>up S side River Kinglass to new bridge crossing</t>
  </si>
  <si>
    <t>Ongoing works on river</t>
  </si>
  <si>
    <t>Glen Kinglass</t>
  </si>
  <si>
    <t>2023</t>
  </si>
  <si>
    <t>Bridge over R Tromie is missing - dangerous to cross, can cross at dam 1km south</t>
  </si>
  <si>
    <t>Allt Chomhraig</t>
  </si>
  <si>
    <t>NN797971</t>
  </si>
  <si>
    <t xml:space="preserve">Bridge no longer there </t>
  </si>
  <si>
    <t>Go via Achad -nan-darach</t>
  </si>
  <si>
    <t>NH336057</t>
  </si>
  <si>
    <t>Path connects to forest track</t>
  </si>
  <si>
    <t xml:space="preserve">Washed away bridge over Allt Darrarie (on path SE from Spittal of Glen Muick towards Shielin of Mark) has been replaced. </t>
  </si>
  <si>
    <t>Loch Wharral Bothy</t>
  </si>
  <si>
    <t>CLOSED</t>
  </si>
  <si>
    <t xml:space="preserve">Clova to Tarfside </t>
  </si>
  <si>
    <t xml:space="preserve"> Falls of Dammf and then path to  Falls of Unich.</t>
  </si>
  <si>
    <t>NO352771</t>
  </si>
  <si>
    <t>Less experienced Challengers to go via Green Hill (870m), Long Shank,</t>
  </si>
  <si>
    <t xml:space="preserve">Fording the Feshie </t>
  </si>
  <si>
    <t>FWA required  via Bridge S of Stronetoper (NN851965)</t>
  </si>
  <si>
    <t>Include comment on the side burns of R Feshie and landslips.</t>
  </si>
  <si>
    <t>near the bothy, Glen Banchor</t>
  </si>
  <si>
    <t>Fording the Allt Madagain</t>
  </si>
  <si>
    <t xml:space="preserve"> Advise FWA route via Glen Truim</t>
  </si>
  <si>
    <t>35, 36, 43</t>
  </si>
  <si>
    <t>Allt Kinglass</t>
  </si>
  <si>
    <t>Could pose problems after heavy rain</t>
  </si>
  <si>
    <t xml:space="preserve">The track up the Allt Kinglass crosses/re-crosses the burn several times </t>
  </si>
  <si>
    <t>River Garry</t>
  </si>
  <si>
    <t xml:space="preserve">There is no longer a bridge N of Balnansteuartach </t>
  </si>
  <si>
    <t>NN346379</t>
  </si>
  <si>
    <t xml:space="preserve">Footbridge over the River Garry.  </t>
  </si>
  <si>
    <t>Care required when crossing the A9.</t>
  </si>
  <si>
    <t>Marked as FB on 1:25 but not on 1:50</t>
  </si>
  <si>
    <t>Water of Feugh</t>
  </si>
  <si>
    <t>Bridge over Water of Feugh</t>
  </si>
  <si>
    <t>Not on 1:50</t>
  </si>
  <si>
    <t>All Coire a’ Mhaim and the Allt Socrach</t>
  </si>
  <si>
    <t>NH140312</t>
  </si>
  <si>
    <t>NH179319</t>
  </si>
  <si>
    <t>Bridge over the Allt Taigeon N-side of Loch Mullardoch.</t>
  </si>
  <si>
    <t>Bridge over the Allt Mullardoch on N-side of Loch Mullardoch.</t>
  </si>
  <si>
    <t>Bridges over the All Coire a’ Mhaim and the Allt Socrach on N-side of Loch Mullardoch.</t>
  </si>
  <si>
    <t>Allt Taige</t>
  </si>
  <si>
    <t>Mauld to Loch a’ Mhuilinn</t>
  </si>
  <si>
    <t>Access problems to LRT from Mauld to Loch a’ Mhuilinn. Owner of adjacent property blocked off  access from road, at NH 399 387.</t>
  </si>
  <si>
    <t>Access Officer aware, (Jan 2013)</t>
  </si>
  <si>
    <t xml:space="preserve">Access by climbing fence,  negotiating now unused/overgrown section , rejoining the LRT on bend about 50m up from property at NH400385. </t>
  </si>
  <si>
    <t>NN844658</t>
  </si>
  <si>
    <t>NN870650</t>
  </si>
  <si>
    <t>NH399387</t>
  </si>
  <si>
    <t>Allt Utha</t>
  </si>
  <si>
    <t>Glen Amisdale: rusty metal bridge somewhat 'clanky' when crossing. Care needed!</t>
  </si>
  <si>
    <t>NG863101</t>
  </si>
  <si>
    <t>Challenger feedback</t>
  </si>
  <si>
    <t>Big fireplace and well stocked wood store.</t>
  </si>
  <si>
    <t>NO725935</t>
  </si>
  <si>
    <t>New bridge: not on OS 1:50k, but is on OS 1:25k.</t>
  </si>
  <si>
    <t>In a steep ravine here, so the bridge is very helpful and seems to be well maintained</t>
  </si>
  <si>
    <t>NN314807</t>
  </si>
  <si>
    <t>Braes O' Lochaber</t>
  </si>
  <si>
    <t>EHW is not well waymarked here. Gate through fence at NW corner of forest (after fording Allt nam Bruach). Path leads to the forest track.</t>
  </si>
  <si>
    <t>with no easy crossing. Need to follow  fence N to get to  gate and a EHW sign.</t>
  </si>
  <si>
    <t>If crossing the Allt nam Bruach further S there is a high forest fence,</t>
  </si>
  <si>
    <t>White Hill to Muckle Cairn</t>
  </si>
  <si>
    <t xml:space="preserve"> Electric fence is a good handriail to help cross high ground.</t>
  </si>
  <si>
    <t xml:space="preserve">Deer fence and an electric fence not on map. </t>
  </si>
  <si>
    <t>NO372760</t>
  </si>
  <si>
    <t>Glendye Lodge</t>
  </si>
  <si>
    <t>NO642863</t>
  </si>
  <si>
    <t xml:space="preserve">Allt na Muic </t>
  </si>
  <si>
    <t>NH260156</t>
  </si>
  <si>
    <t>Stalkers hut open in May 2023. Appears in very good condition but not set up for sleeping.</t>
  </si>
  <si>
    <t>Achadh a' Ghlinne</t>
  </si>
  <si>
    <t>Rhindbuckie Wood</t>
  </si>
  <si>
    <t xml:space="preserve">Many forest tracks are quite a challenge to follow, due to numbers of fallen trees. </t>
  </si>
  <si>
    <t>38, 45</t>
  </si>
  <si>
    <t xml:space="preserve">Route options to go E: bridge at NO 645 843 or via  woodland track E at NO 643 865. </t>
  </si>
  <si>
    <t>Reported that owner has erected fences to discourage walkers. Access may be unavailable to bridge at NO645861 .</t>
  </si>
  <si>
    <t>Path exists as on map but wet and intermittent. Pass through broken gate at NH 260 156</t>
  </si>
  <si>
    <t>Continue S to follow very patchy and wet path alongside the fence down to road.</t>
  </si>
  <si>
    <t>River Orchy</t>
  </si>
  <si>
    <t>Bridge gone.</t>
  </si>
  <si>
    <t>Problem exacerbated by high fencing round Catnish to the north.</t>
  </si>
  <si>
    <t>Route between fence and steep bank to  river is risky.</t>
  </si>
  <si>
    <t>NN232306</t>
  </si>
  <si>
    <t>NN012904</t>
  </si>
  <si>
    <t xml:space="preserve">Gleann Camgharaidh </t>
  </si>
  <si>
    <t>NN023019</t>
  </si>
  <si>
    <t>Two posible paths from here to Furnace, the east of the road, slightly shorter.</t>
  </si>
  <si>
    <t>The forest has been fenced, but gate on the fence, accessible from road, with renovated path through harvested forest.</t>
  </si>
  <si>
    <t>Path to Furnace</t>
  </si>
  <si>
    <t>NO192704</t>
  </si>
  <si>
    <t>River Isla</t>
  </si>
  <si>
    <t>Bigger bridge 700m downstream (SW of Dalhally) is OK</t>
  </si>
  <si>
    <t>Dalhally</t>
  </si>
  <si>
    <t>NO195701</t>
  </si>
  <si>
    <t>Follow the GlenCally burn for a short distance and cross a small fence at approx. NO196702 to join the track.</t>
  </si>
  <si>
    <t>Footbridge across River Isla NW Linns has been washed away.</t>
  </si>
  <si>
    <t>The track arcoss Dalhally is fenced with "No Access" signs.</t>
  </si>
  <si>
    <t>Lochailort Inn, PH38 4LZ. Currently Closed</t>
  </si>
  <si>
    <t>Phone on 07562 083 996 or 
Text/WhatsApp on 07593 185 124</t>
  </si>
  <si>
    <t>NN955671</t>
  </si>
  <si>
    <t>Shinagag</t>
  </si>
  <si>
    <t xml:space="preserve">Decent track contouring SE from shortly after Shinagag that leads to the river crossing (Allt na Leacainn Moire) at NN 979 651. </t>
  </si>
  <si>
    <t>Path shown on map from there up to Stronhavie Crag, on the other hand, is either very overgrown or doesn't exist!</t>
  </si>
  <si>
    <t>NO142633</t>
  </si>
  <si>
    <t>A good tea room (Cairngorms National Park shop) just at the edge of the village</t>
  </si>
  <si>
    <t>Lair</t>
  </si>
  <si>
    <t>Bridge OK - replaced sometime after 2020</t>
  </si>
  <si>
    <t>Challenger input via email</t>
  </si>
  <si>
    <t>Condition reported as OK in May 2023</t>
  </si>
  <si>
    <t>Brian Wade report</t>
  </si>
  <si>
    <t>NO375815</t>
  </si>
  <si>
    <t>Alder Burn</t>
  </si>
  <si>
    <t>Nr Benalder Cottage</t>
  </si>
  <si>
    <t xml:space="preserve">Fine condition following recent work (2023) </t>
  </si>
  <si>
    <t>NN496678</t>
  </si>
  <si>
    <t>Andy Mayhew Oct 2023</t>
  </si>
  <si>
    <t>Water of Lee</t>
  </si>
  <si>
    <t>Bridge destroyed, burn can easily be forded in normal conditions</t>
  </si>
  <si>
    <t>Temporary Bridge - no longer in situ Aug 2023</t>
  </si>
  <si>
    <t>Reported by GAF</t>
  </si>
  <si>
    <t>R Mashie</t>
  </si>
  <si>
    <t>Good bridge not on OS Maps</t>
  </si>
  <si>
    <t>NN574866</t>
  </si>
  <si>
    <t>Allt a'Mhill Ghairbh</t>
  </si>
  <si>
    <t>Bridge adjacent to the Ford</t>
  </si>
  <si>
    <t>NN451965</t>
  </si>
  <si>
    <t>V Rocky/dangerous traverse through gap/cleft.</t>
  </si>
  <si>
    <t>Recommend going to W and N of Spot Height 589 to pick up path then track heading E along Allt An't Sluic</t>
  </si>
  <si>
    <t>NN587865</t>
  </si>
  <si>
    <t>Verified by GAF Aug 2023</t>
  </si>
  <si>
    <t>OK after storm in Oct 2023</t>
  </si>
  <si>
    <t>Now only bridge in Glen Feshie, so only viable FWA across R Feshie</t>
  </si>
  <si>
    <t>Mike Barras report</t>
  </si>
  <si>
    <t>Previous log bridge now washed away</t>
  </si>
  <si>
    <t>Mike Barras report 14 Oct 2023</t>
  </si>
  <si>
    <t>Landslip where path is narrow and crosses a steep slope.</t>
  </si>
  <si>
    <t>Glen Feshie route can stll be used for TGOC 2024, but may need some late re-route if situation worsens.</t>
  </si>
  <si>
    <t>Hopefully, the path will be repaired by TGOC 2024, but may need a FWA to circumvent.</t>
  </si>
  <si>
    <t>TGOC will re-assess in Spring 2024.</t>
  </si>
  <si>
    <t>Verified by Chris Townsend</t>
  </si>
  <si>
    <t>NN850913</t>
  </si>
  <si>
    <t>35,43</t>
  </si>
  <si>
    <t>R North Esk</t>
  </si>
  <si>
    <t>TGOC will report back in Spring 2024</t>
  </si>
  <si>
    <t>NO602690</t>
  </si>
  <si>
    <t>Dovecot Campsite, North Water Bridge</t>
  </si>
  <si>
    <t>Shakin' Brig', Edzell damaged in floods 2023.</t>
  </si>
  <si>
    <t>NO649662</t>
  </si>
  <si>
    <t>Eastmill Camp Site, Brechin</t>
  </si>
  <si>
    <t>Flood damaged during storm in 2023.</t>
  </si>
  <si>
    <t>NO607594</t>
  </si>
  <si>
    <t>Bidein a Chabair</t>
  </si>
  <si>
    <t>Closed - no known re-opening date.</t>
  </si>
  <si>
    <t>Descent to the E to get to lochan involves a tricky scramble.</t>
  </si>
  <si>
    <t>Difficult particularly in poor weather.</t>
  </si>
  <si>
    <t>NM888930</t>
  </si>
  <si>
    <t>33,40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</si>
</sst>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font>
      <sz val="11"/>
      <color theme="1"/>
      <name val="Calibri"/>
      <family val="2"/>
      <scheme val="minor"/>
    </font>
    <font>
      <sz val="10"/>
      <color theme="1"/>
      <name val="Arial Unicode MS"/>
      <family val="2"/>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sz val="11"/>
      <name val="Calibri"/>
      <family val="2"/>
      <scheme val="minor"/>
    </font>
    <font>
      <sz val="11"/>
      <color theme="1"/>
      <name val="Calibri"/>
      <family val="2"/>
    </font>
    <font>
      <sz val="11"/>
      <color theme="1"/>
      <name val="Calibri"/>
      <family val="2"/>
      <scheme val="minor"/>
    </font>
    <font>
      <sz val="11"/>
      <name val="Calibri"/>
      <family val="2"/>
    </font>
    <font>
      <sz val="8"/>
      <name val="Calibri"/>
      <family val="2"/>
      <scheme val="minor"/>
    </font>
    <font>
      <sz val="11"/>
      <color rgb="FF000000"/>
      <name val="Calibri"/>
      <family val="2"/>
      <scheme val="minor"/>
    </font>
    <font>
      <sz val="12"/>
      <color rgb="FF000000"/>
      <name val="Arial"/>
      <family val="2"/>
    </font>
    <font>
      <sz val="12"/>
      <color theme="1"/>
      <name val="Times New Roman"/>
      <family val="1"/>
    </font>
    <font>
      <sz val="11"/>
      <color theme="1"/>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5" fillId="0" borderId="0" applyNumberFormat="0" applyFill="0" applyBorder="0" applyAlignment="0" applyProtection="0"/>
    <xf numFmtId="0" fontId="8" fillId="0" borderId="0"/>
  </cellStyleXfs>
  <cellXfs count="82">
    <xf numFmtId="0" fontId="0" fillId="0" borderId="0" xfId="0"/>
    <xf numFmtId="0" fontId="1" fillId="0" borderId="0" xfId="0" applyFont="1" applyAlignment="1">
      <alignment vertical="center"/>
    </xf>
    <xf numFmtId="0" fontId="0" fillId="0" borderId="1" xfId="0" applyBorder="1"/>
    <xf numFmtId="0" fontId="0" fillId="0" borderId="1" xfId="0"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2" borderId="1" xfId="0" applyFill="1" applyBorder="1"/>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0" fillId="3" borderId="1" xfId="0" applyFill="1" applyBorder="1"/>
    <xf numFmtId="0" fontId="0" fillId="4" borderId="1" xfId="0" applyFill="1" applyBorder="1"/>
    <xf numFmtId="49" fontId="0" fillId="0" borderId="1" xfId="0" applyNumberFormat="1" applyBorder="1" applyAlignment="1">
      <alignment horizontal="center"/>
    </xf>
    <xf numFmtId="0" fontId="5" fillId="0" borderId="1" xfId="1" applyBorder="1"/>
    <xf numFmtId="0" fontId="4" fillId="5" borderId="1" xfId="0" applyFont="1" applyFill="1" applyBorder="1" applyAlignment="1">
      <alignment horizontal="center" vertical="center" wrapText="1"/>
    </xf>
    <xf numFmtId="0" fontId="0" fillId="2" borderId="2" xfId="0" applyFill="1" applyBorder="1"/>
    <xf numFmtId="0" fontId="0" fillId="2" borderId="3" xfId="0" applyFill="1" applyBorder="1"/>
    <xf numFmtId="0" fontId="0" fillId="2" borderId="4" xfId="0" applyFill="1" applyBorder="1"/>
    <xf numFmtId="0" fontId="0" fillId="0" borderId="1"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6" fillId="0" borderId="0" xfId="0" applyFont="1" applyAlignment="1">
      <alignment horizontal="center"/>
    </xf>
    <xf numFmtId="0" fontId="0" fillId="0" borderId="1" xfId="0" applyBorder="1" applyAlignment="1">
      <alignment horizontal="left"/>
    </xf>
    <xf numFmtId="0" fontId="0" fillId="0" borderId="0" xfId="0" applyAlignment="1">
      <alignment vertical="top"/>
    </xf>
    <xf numFmtId="0" fontId="4" fillId="3"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vertical="center" wrapText="1"/>
    </xf>
    <xf numFmtId="0" fontId="0" fillId="0" borderId="1" xfId="0" applyBorder="1" applyAlignment="1">
      <alignment vertical="top" wrapText="1"/>
    </xf>
    <xf numFmtId="49" fontId="0" fillId="0" borderId="1" xfId="0" applyNumberFormat="1" applyBorder="1" applyAlignment="1">
      <alignment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vertical="top"/>
    </xf>
    <xf numFmtId="49" fontId="0" fillId="0" borderId="1" xfId="0" applyNumberFormat="1" applyBorder="1" applyAlignment="1">
      <alignment vertical="top" wrapText="1"/>
    </xf>
    <xf numFmtId="0" fontId="6" fillId="0" borderId="1" xfId="0" applyFont="1" applyBorder="1" applyAlignment="1">
      <alignment horizontal="center"/>
    </xf>
    <xf numFmtId="0" fontId="6" fillId="0" borderId="1" xfId="0" applyFont="1" applyBorder="1" applyAlignment="1">
      <alignment horizontal="left"/>
    </xf>
    <xf numFmtId="0" fontId="6" fillId="0" borderId="1" xfId="0" applyFont="1" applyBorder="1"/>
    <xf numFmtId="0" fontId="6" fillId="0" borderId="1" xfId="0" applyFont="1" applyBorder="1" applyAlignment="1">
      <alignment wrapText="1"/>
    </xf>
    <xf numFmtId="49" fontId="6" fillId="0" borderId="1" xfId="0" applyNumberFormat="1" applyFont="1" applyBorder="1" applyAlignment="1">
      <alignment wrapText="1"/>
    </xf>
    <xf numFmtId="0" fontId="6" fillId="0" borderId="0" xfId="0" applyFont="1"/>
    <xf numFmtId="0" fontId="9" fillId="0" borderId="5" xfId="0" applyFont="1" applyBorder="1" applyAlignment="1">
      <alignment horizontal="left"/>
    </xf>
    <xf numFmtId="0" fontId="9" fillId="0" borderId="5" xfId="0" applyFont="1" applyBorder="1" applyAlignment="1">
      <alignment wrapText="1"/>
    </xf>
    <xf numFmtId="0" fontId="6" fillId="0" borderId="5" xfId="0" applyFont="1" applyBorder="1" applyAlignment="1">
      <alignment wrapText="1"/>
    </xf>
    <xf numFmtId="0" fontId="9" fillId="0" borderId="5" xfId="0" applyFont="1" applyBorder="1" applyAlignment="1">
      <alignment horizontal="center"/>
    </xf>
    <xf numFmtId="0" fontId="9" fillId="0" borderId="5" xfId="0" applyFont="1" applyBorder="1"/>
    <xf numFmtId="0" fontId="9" fillId="0" borderId="0" xfId="0" applyFont="1"/>
    <xf numFmtId="14" fontId="0" fillId="0" borderId="1" xfId="0" applyNumberFormat="1" applyBorder="1"/>
    <xf numFmtId="14" fontId="0" fillId="0" borderId="1" xfId="0" applyNumberFormat="1" applyBorder="1" applyAlignment="1">
      <alignment wrapText="1"/>
    </xf>
    <xf numFmtId="14" fontId="6" fillId="0" borderId="1" xfId="0" applyNumberFormat="1" applyFont="1" applyBorder="1"/>
    <xf numFmtId="14" fontId="6" fillId="0" borderId="1" xfId="0" applyNumberFormat="1" applyFont="1" applyBorder="1" applyAlignment="1">
      <alignment wrapText="1"/>
    </xf>
    <xf numFmtId="0" fontId="9" fillId="0" borderId="6" xfId="0" applyFont="1" applyBorder="1" applyAlignment="1">
      <alignment wrapText="1"/>
    </xf>
    <xf numFmtId="0" fontId="9" fillId="0" borderId="6" xfId="0" applyFont="1" applyBorder="1"/>
    <xf numFmtId="0" fontId="9" fillId="0" borderId="7" xfId="0" applyFont="1" applyBorder="1" applyAlignment="1">
      <alignment horizontal="left"/>
    </xf>
    <xf numFmtId="0" fontId="9" fillId="0" borderId="8" xfId="0" applyFont="1" applyBorder="1" applyAlignment="1">
      <alignment horizontal="left"/>
    </xf>
    <xf numFmtId="0" fontId="9" fillId="0" borderId="1" xfId="0" applyFont="1" applyBorder="1" applyAlignment="1">
      <alignment horizontal="left"/>
    </xf>
    <xf numFmtId="0" fontId="9" fillId="0" borderId="1" xfId="0" applyFont="1" applyBorder="1"/>
    <xf numFmtId="49" fontId="0" fillId="0" borderId="1" xfId="0" applyNumberFormat="1" applyBorder="1"/>
    <xf numFmtId="0" fontId="0" fillId="2" borderId="1" xfId="0" applyFill="1" applyBorder="1" applyAlignment="1">
      <alignment horizontal="center"/>
    </xf>
    <xf numFmtId="0" fontId="0" fillId="0" borderId="1" xfId="0" applyBorder="1" applyAlignment="1">
      <alignment horizontal="left" vertical="center"/>
    </xf>
    <xf numFmtId="14" fontId="0" fillId="0" borderId="1" xfId="0" applyNumberFormat="1" applyBorder="1" applyAlignment="1">
      <alignment vertical="center" wrapText="1"/>
    </xf>
    <xf numFmtId="14" fontId="0" fillId="0" borderId="1" xfId="0" quotePrefix="1" applyNumberForma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horizontal="center" vertical="center" wrapText="1"/>
    </xf>
    <xf numFmtId="49" fontId="0" fillId="0" borderId="1" xfId="0" applyNumberFormat="1" applyBorder="1" applyAlignment="1">
      <alignment vertical="center" wrapText="1"/>
    </xf>
    <xf numFmtId="0" fontId="11" fillId="0" borderId="0" xfId="0" applyFont="1" applyAlignment="1">
      <alignment wrapText="1"/>
    </xf>
    <xf numFmtId="164" fontId="8" fillId="0" borderId="1" xfId="2" applyNumberFormat="1" applyBorder="1"/>
    <xf numFmtId="0" fontId="0" fillId="0" borderId="0" xfId="0" applyAlignment="1">
      <alignment vertical="center" wrapText="1"/>
    </xf>
    <xf numFmtId="0" fontId="6" fillId="0" borderId="1" xfId="0" applyFont="1" applyBorder="1" applyAlignment="1">
      <alignment horizontal="center" vertical="center" wrapText="1"/>
    </xf>
    <xf numFmtId="0" fontId="12" fillId="0" borderId="0" xfId="0" quotePrefix="1" applyFont="1" applyAlignment="1">
      <alignment wrapText="1"/>
    </xf>
    <xf numFmtId="0" fontId="6" fillId="0" borderId="1" xfId="0" applyFont="1" applyBorder="1" applyAlignment="1">
      <alignment vertical="top" wrapText="1"/>
    </xf>
    <xf numFmtId="0" fontId="0" fillId="0" borderId="4" xfId="0" applyBorder="1" applyAlignment="1">
      <alignment wrapText="1"/>
    </xf>
    <xf numFmtId="0" fontId="13" fillId="0" borderId="0" xfId="0" applyFont="1" applyAlignment="1">
      <alignment horizontal="justify" vertical="center"/>
    </xf>
    <xf numFmtId="0" fontId="13" fillId="0" borderId="1" xfId="0" applyFont="1" applyBorder="1"/>
    <xf numFmtId="0" fontId="0" fillId="0" borderId="4" xfId="0" applyBorder="1" applyAlignment="1">
      <alignment vertical="top" wrapText="1"/>
    </xf>
    <xf numFmtId="0" fontId="0" fillId="0" borderId="4" xfId="0" applyBorder="1" applyAlignment="1">
      <alignment horizontal="center" wrapText="1"/>
    </xf>
    <xf numFmtId="0" fontId="14" fillId="0" borderId="0" xfId="0" applyFont="1"/>
    <xf numFmtId="0" fontId="14" fillId="0" borderId="1" xfId="0" applyFont="1" applyBorder="1"/>
    <xf numFmtId="0" fontId="0" fillId="0" borderId="1" xfId="0" quotePrefix="1" applyBorder="1" applyAlignment="1">
      <alignment wrapText="1"/>
    </xf>
    <xf numFmtId="0" fontId="0" fillId="2" borderId="1" xfId="0" applyFill="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31</xdr:row>
      <xdr:rowOff>28575</xdr:rowOff>
    </xdr:from>
    <xdr:to>
      <xdr:col>7</xdr:col>
      <xdr:colOff>371475</xdr:colOff>
      <xdr:row>31</xdr:row>
      <xdr:rowOff>352425</xdr:rowOff>
    </xdr:to>
    <xdr:pic>
      <xdr:nvPicPr>
        <xdr:cNvPr id="2" name="Picture 1" descr="https://www.gpsvisualizer.com/google_maps/icons/googleblank/red.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4029075"/>
          <a:ext cx="19050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219075</xdr:colOff>
      <xdr:row>26</xdr:row>
      <xdr:rowOff>85725</xdr:rowOff>
    </xdr:from>
    <xdr:to>
      <xdr:col>7</xdr:col>
      <xdr:colOff>333375</xdr:colOff>
      <xdr:row>26</xdr:row>
      <xdr:rowOff>276225</xdr:rowOff>
    </xdr:to>
    <xdr:pic>
      <xdr:nvPicPr>
        <xdr:cNvPr id="3" name="Picture 2" descr="https://www.gpsvisualizer.com/google_maps/icons/googlemini/red.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4467225"/>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238125</xdr:colOff>
      <xdr:row>22</xdr:row>
      <xdr:rowOff>76200</xdr:rowOff>
    </xdr:from>
    <xdr:to>
      <xdr:col>7</xdr:col>
      <xdr:colOff>342900</xdr:colOff>
      <xdr:row>22</xdr:row>
      <xdr:rowOff>180975</xdr:rowOff>
    </xdr:to>
    <xdr:pic>
      <xdr:nvPicPr>
        <xdr:cNvPr id="4" name="Picture 3" descr="https://www.gpsvisualizer.com/google_maps/icons/circle/red.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86325" y="4857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238125</xdr:colOff>
      <xdr:row>24</xdr:row>
      <xdr:rowOff>85725</xdr:rowOff>
    </xdr:from>
    <xdr:to>
      <xdr:col>7</xdr:col>
      <xdr:colOff>342900</xdr:colOff>
      <xdr:row>24</xdr:row>
      <xdr:rowOff>190500</xdr:rowOff>
    </xdr:to>
    <xdr:pic>
      <xdr:nvPicPr>
        <xdr:cNvPr id="5" name="Picture 4" descr="https://www.gpsvisualizer.com/google_maps/icons/square/red.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86325" y="5133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209550</xdr:colOff>
      <xdr:row>19</xdr:row>
      <xdr:rowOff>76200</xdr:rowOff>
    </xdr:from>
    <xdr:to>
      <xdr:col>7</xdr:col>
      <xdr:colOff>333375</xdr:colOff>
      <xdr:row>19</xdr:row>
      <xdr:rowOff>200025</xdr:rowOff>
    </xdr:to>
    <xdr:pic>
      <xdr:nvPicPr>
        <xdr:cNvPr id="6" name="Picture 5" descr="https://www.gpsvisualizer.com/google_maps/icons/triangle/red.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57750" y="5391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219075</xdr:colOff>
      <xdr:row>25</xdr:row>
      <xdr:rowOff>66675</xdr:rowOff>
    </xdr:from>
    <xdr:to>
      <xdr:col>7</xdr:col>
      <xdr:colOff>342900</xdr:colOff>
      <xdr:row>25</xdr:row>
      <xdr:rowOff>190500</xdr:rowOff>
    </xdr:to>
    <xdr:pic>
      <xdr:nvPicPr>
        <xdr:cNvPr id="7" name="Picture 6" descr="https://www.gpsvisualizer.com/google_maps/icons/diamond/red.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67275" y="56483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23</xdr:row>
      <xdr:rowOff>47625</xdr:rowOff>
    </xdr:from>
    <xdr:to>
      <xdr:col>7</xdr:col>
      <xdr:colOff>371475</xdr:colOff>
      <xdr:row>23</xdr:row>
      <xdr:rowOff>228600</xdr:rowOff>
    </xdr:to>
    <xdr:pic>
      <xdr:nvPicPr>
        <xdr:cNvPr id="8" name="Picture 7" descr="https://www.gpsvisualizer.com/google_maps/icons/star/red.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838700" y="589597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171450</xdr:colOff>
      <xdr:row>32</xdr:row>
      <xdr:rowOff>38100</xdr:rowOff>
    </xdr:from>
    <xdr:to>
      <xdr:col>7</xdr:col>
      <xdr:colOff>361950</xdr:colOff>
      <xdr:row>32</xdr:row>
      <xdr:rowOff>364218</xdr:rowOff>
    </xdr:to>
    <xdr:pic>
      <xdr:nvPicPr>
        <xdr:cNvPr id="9" name="Picture 8" descr="https://www.gpsvisualizer.com/google_maps/icons/google/red.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19650" y="4162425"/>
          <a:ext cx="19050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20</xdr:row>
      <xdr:rowOff>152400</xdr:rowOff>
    </xdr:from>
    <xdr:to>
      <xdr:col>7</xdr:col>
      <xdr:colOff>352425</xdr:colOff>
      <xdr:row>20</xdr:row>
      <xdr:rowOff>276225</xdr:rowOff>
    </xdr:to>
    <xdr:pic>
      <xdr:nvPicPr>
        <xdr:cNvPr id="10" name="Picture 9" descr="https://www.gpsvisualizer.com/google_maps/icons/cross/red.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876800" y="6848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180975</xdr:colOff>
      <xdr:row>27</xdr:row>
      <xdr:rowOff>85725</xdr:rowOff>
    </xdr:from>
    <xdr:to>
      <xdr:col>7</xdr:col>
      <xdr:colOff>323850</xdr:colOff>
      <xdr:row>27</xdr:row>
      <xdr:rowOff>333375</xdr:rowOff>
    </xdr:to>
    <xdr:pic>
      <xdr:nvPicPr>
        <xdr:cNvPr id="11" name="Picture 10" descr="https://www.gpsvisualizer.com/google_maps/icons/pin/red.pn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29175" y="7181850"/>
          <a:ext cx="1428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28</xdr:row>
      <xdr:rowOff>114300</xdr:rowOff>
    </xdr:from>
    <xdr:to>
      <xdr:col>7</xdr:col>
      <xdr:colOff>352425</xdr:colOff>
      <xdr:row>28</xdr:row>
      <xdr:rowOff>276225</xdr:rowOff>
    </xdr:to>
    <xdr:pic>
      <xdr:nvPicPr>
        <xdr:cNvPr id="12" name="Picture 11" descr="https://www.gpsvisualizer.com/google_maps/icons/airport/red.pn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38700" y="7610475"/>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29</xdr:row>
      <xdr:rowOff>133350</xdr:rowOff>
    </xdr:from>
    <xdr:to>
      <xdr:col>7</xdr:col>
      <xdr:colOff>352425</xdr:colOff>
      <xdr:row>29</xdr:row>
      <xdr:rowOff>257175</xdr:rowOff>
    </xdr:to>
    <xdr:pic>
      <xdr:nvPicPr>
        <xdr:cNvPr id="13" name="Picture 12" descr="https://www.gpsvisualizer.com/google_maps/icons/camera/red.pn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838700" y="8029575"/>
          <a:ext cx="1619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171450</xdr:colOff>
      <xdr:row>21</xdr:row>
      <xdr:rowOff>114300</xdr:rowOff>
    </xdr:from>
    <xdr:to>
      <xdr:col>7</xdr:col>
      <xdr:colOff>352425</xdr:colOff>
      <xdr:row>21</xdr:row>
      <xdr:rowOff>295275</xdr:rowOff>
    </xdr:to>
    <xdr:pic>
      <xdr:nvPicPr>
        <xdr:cNvPr id="14" name="Picture 13" descr="https://www.gpsvisualizer.com/google_maps/icons/arrow/red-r000.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819650" y="841057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18</xdr:row>
      <xdr:rowOff>142875</xdr:rowOff>
    </xdr:from>
    <xdr:to>
      <xdr:col>7</xdr:col>
      <xdr:colOff>371475</xdr:colOff>
      <xdr:row>18</xdr:row>
      <xdr:rowOff>323850</xdr:rowOff>
    </xdr:to>
    <xdr:pic>
      <xdr:nvPicPr>
        <xdr:cNvPr id="15" name="Picture 14" descr="https://www.gpsvisualizer.com/google_maps/icons/wedge/red-r000.pn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838700" y="88392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ky\AppData\Local\Microsoft\Windows\INetCache\Content.Outlook\9ISX2Y83\Vetters%20Database%206.20%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Input "/>
      <sheetName val="GPSV Format"/>
      <sheetName val="Degrees to Dec Converter"/>
      <sheetName val="Look Up Tables"/>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3"/>
  <sheetViews>
    <sheetView tabSelected="1" zoomScale="80" zoomScaleNormal="80" workbookViewId="0">
      <pane ySplit="1" topLeftCell="A473" activePane="bottomLeft" state="frozen"/>
      <selection pane="bottomLeft" activeCell="G489" sqref="G489"/>
    </sheetView>
  </sheetViews>
  <sheetFormatPr defaultRowHeight="15" outlineLevelCol="1"/>
  <cols>
    <col min="1" max="1" width="7.5703125" style="8" customWidth="1"/>
    <col min="2" max="2" width="17.7109375" style="24" customWidth="1"/>
    <col min="3" max="3" width="19.28515625" customWidth="1"/>
    <col min="4" max="4" width="30.7109375" style="29" customWidth="1"/>
    <col min="5" max="5" width="47.7109375" style="23" customWidth="1"/>
    <col min="6" max="6" width="30.28515625" style="23" customWidth="1"/>
    <col min="7" max="10" width="22.85546875" style="23" customWidth="1" outlineLevel="1"/>
    <col min="11" max="11" width="9.85546875" style="8" customWidth="1"/>
    <col min="12" max="12" width="13.5703125" customWidth="1"/>
    <col min="14" max="14" width="12.42578125" style="23" customWidth="1"/>
    <col min="15" max="15" width="12.42578125" bestFit="1" customWidth="1"/>
    <col min="16" max="16" width="43" style="23" bestFit="1" customWidth="1"/>
    <col min="17" max="17" width="12.140625" customWidth="1"/>
    <col min="18" max="18" width="15.5703125" customWidth="1"/>
  </cols>
  <sheetData>
    <row r="1" spans="1:16" s="4" customFormat="1" ht="30">
      <c r="A1" s="16" t="s">
        <v>41</v>
      </c>
      <c r="B1" s="16" t="s">
        <v>649</v>
      </c>
      <c r="C1" s="10" t="s">
        <v>36</v>
      </c>
      <c r="D1" s="27" t="s">
        <v>0</v>
      </c>
      <c r="E1" s="10" t="s">
        <v>462</v>
      </c>
      <c r="F1" s="10" t="s">
        <v>232</v>
      </c>
      <c r="G1" s="10" t="s">
        <v>235</v>
      </c>
      <c r="H1" s="10" t="s">
        <v>305</v>
      </c>
      <c r="I1" s="10" t="s">
        <v>306</v>
      </c>
      <c r="J1" s="10" t="s">
        <v>310</v>
      </c>
      <c r="K1" s="10" t="s">
        <v>52</v>
      </c>
      <c r="L1" s="10" t="s">
        <v>50</v>
      </c>
      <c r="M1" s="10" t="s">
        <v>229</v>
      </c>
      <c r="N1" s="11" t="s">
        <v>1107</v>
      </c>
      <c r="O1" s="10" t="s">
        <v>42</v>
      </c>
      <c r="P1" s="16" t="s">
        <v>117</v>
      </c>
    </row>
    <row r="2" spans="1:16">
      <c r="A2" s="7">
        <v>1</v>
      </c>
      <c r="B2" s="25" t="s">
        <v>364</v>
      </c>
      <c r="C2" s="2" t="s">
        <v>463</v>
      </c>
      <c r="D2" s="31" t="s">
        <v>131</v>
      </c>
      <c r="E2" s="20" t="s">
        <v>362</v>
      </c>
      <c r="F2" s="20"/>
      <c r="G2" s="20"/>
      <c r="H2" s="20"/>
      <c r="I2" s="20"/>
      <c r="J2" s="20"/>
      <c r="K2" s="7">
        <v>33</v>
      </c>
      <c r="L2" s="2" t="s">
        <v>53</v>
      </c>
      <c r="M2" s="2">
        <v>351</v>
      </c>
      <c r="N2" s="20" t="s">
        <v>48</v>
      </c>
      <c r="O2" s="49" t="s">
        <v>363</v>
      </c>
      <c r="P2" s="32" t="s">
        <v>1034</v>
      </c>
    </row>
    <row r="3" spans="1:16">
      <c r="A3" s="7">
        <v>2</v>
      </c>
      <c r="B3" s="25" t="s">
        <v>365</v>
      </c>
      <c r="C3" s="2" t="s">
        <v>463</v>
      </c>
      <c r="D3" s="31" t="s">
        <v>132</v>
      </c>
      <c r="E3" s="20" t="s">
        <v>51</v>
      </c>
      <c r="F3" s="20" t="s">
        <v>1096</v>
      </c>
      <c r="G3" s="20"/>
      <c r="H3" s="20"/>
      <c r="I3" s="20"/>
      <c r="J3" s="20"/>
      <c r="K3" s="7">
        <v>44</v>
      </c>
      <c r="L3" s="2" t="s">
        <v>70</v>
      </c>
      <c r="M3" s="2">
        <v>195</v>
      </c>
      <c r="N3" s="20" t="s">
        <v>48</v>
      </c>
      <c r="O3" s="49" t="s">
        <v>106</v>
      </c>
      <c r="P3" s="32" t="s">
        <v>1034</v>
      </c>
    </row>
    <row r="4" spans="1:16">
      <c r="A4" s="7">
        <v>3</v>
      </c>
      <c r="B4" s="25" t="s">
        <v>366</v>
      </c>
      <c r="C4" s="2" t="s">
        <v>463</v>
      </c>
      <c r="D4" s="31" t="s">
        <v>133</v>
      </c>
      <c r="E4" s="20" t="s">
        <v>376</v>
      </c>
      <c r="F4" s="20"/>
      <c r="G4" s="20"/>
      <c r="H4" s="20"/>
      <c r="I4" s="20"/>
      <c r="J4" s="20"/>
      <c r="K4" s="7">
        <v>35</v>
      </c>
      <c r="L4" s="2" t="s">
        <v>71</v>
      </c>
      <c r="M4" s="2">
        <v>355</v>
      </c>
      <c r="N4" s="20" t="s">
        <v>48</v>
      </c>
      <c r="O4" s="49" t="s">
        <v>107</v>
      </c>
      <c r="P4" s="32" t="s">
        <v>1034</v>
      </c>
    </row>
    <row r="5" spans="1:16">
      <c r="A5" s="7">
        <v>4</v>
      </c>
      <c r="B5" s="25" t="s">
        <v>366</v>
      </c>
      <c r="C5" s="2" t="s">
        <v>181</v>
      </c>
      <c r="D5" s="31" t="s">
        <v>13</v>
      </c>
      <c r="E5" s="20" t="s">
        <v>67</v>
      </c>
      <c r="F5" s="20"/>
      <c r="G5" s="20"/>
      <c r="H5" s="20"/>
      <c r="I5" s="20"/>
      <c r="J5" s="20"/>
      <c r="K5" s="7">
        <v>36</v>
      </c>
      <c r="L5" s="2" t="s">
        <v>72</v>
      </c>
      <c r="M5" s="2">
        <v>831</v>
      </c>
      <c r="N5" s="20"/>
      <c r="O5" s="49"/>
      <c r="P5" s="32"/>
    </row>
    <row r="6" spans="1:16">
      <c r="A6" s="7">
        <v>5</v>
      </c>
      <c r="B6" s="25" t="s">
        <v>365</v>
      </c>
      <c r="C6" s="2" t="s">
        <v>181</v>
      </c>
      <c r="D6" s="31" t="s">
        <v>14</v>
      </c>
      <c r="E6" s="20" t="s">
        <v>67</v>
      </c>
      <c r="F6" s="20"/>
      <c r="G6" s="20"/>
      <c r="H6" s="20"/>
      <c r="I6" s="20"/>
      <c r="J6" s="20"/>
      <c r="K6" s="7">
        <v>44</v>
      </c>
      <c r="L6" s="2" t="s">
        <v>73</v>
      </c>
      <c r="M6" s="2">
        <v>930</v>
      </c>
      <c r="N6" s="20"/>
      <c r="O6" s="49"/>
      <c r="P6" s="32"/>
    </row>
    <row r="7" spans="1:16">
      <c r="A7" s="7">
        <v>6</v>
      </c>
      <c r="B7" s="25" t="s">
        <v>365</v>
      </c>
      <c r="C7" s="2" t="s">
        <v>181</v>
      </c>
      <c r="D7" s="31" t="s">
        <v>20</v>
      </c>
      <c r="E7" s="20" t="s">
        <v>67</v>
      </c>
      <c r="F7" s="20" t="s">
        <v>774</v>
      </c>
      <c r="G7" s="20"/>
      <c r="H7" s="20"/>
      <c r="I7" s="20"/>
      <c r="J7" s="20"/>
      <c r="K7" s="7">
        <v>44</v>
      </c>
      <c r="L7" s="2" t="s">
        <v>74</v>
      </c>
      <c r="M7" s="2">
        <v>920</v>
      </c>
      <c r="N7" s="20" t="s">
        <v>48</v>
      </c>
      <c r="O7" s="49"/>
      <c r="P7" s="32"/>
    </row>
    <row r="8" spans="1:16">
      <c r="A8" s="7">
        <v>7</v>
      </c>
      <c r="B8" s="25" t="s">
        <v>366</v>
      </c>
      <c r="C8" s="2" t="s">
        <v>181</v>
      </c>
      <c r="D8" s="31" t="s">
        <v>15</v>
      </c>
      <c r="E8" s="20" t="s">
        <v>67</v>
      </c>
      <c r="F8" s="20"/>
      <c r="G8" s="20"/>
      <c r="H8" s="20"/>
      <c r="I8" s="20"/>
      <c r="J8" s="20"/>
      <c r="K8" s="7">
        <v>36</v>
      </c>
      <c r="L8" s="2" t="s">
        <v>75</v>
      </c>
      <c r="M8" s="2">
        <v>690</v>
      </c>
      <c r="N8" s="20"/>
      <c r="O8" s="49"/>
      <c r="P8" s="32"/>
    </row>
    <row r="9" spans="1:16">
      <c r="A9" s="7">
        <v>8</v>
      </c>
      <c r="B9" s="25" t="s">
        <v>365</v>
      </c>
      <c r="C9" s="2" t="s">
        <v>181</v>
      </c>
      <c r="D9" s="31" t="s">
        <v>16</v>
      </c>
      <c r="E9" s="20" t="s">
        <v>67</v>
      </c>
      <c r="F9" s="20"/>
      <c r="G9" s="20"/>
      <c r="H9" s="20"/>
      <c r="I9" s="20"/>
      <c r="J9" s="20"/>
      <c r="K9" s="7">
        <v>44</v>
      </c>
      <c r="L9" s="2" t="s">
        <v>76</v>
      </c>
      <c r="M9" s="2">
        <v>832</v>
      </c>
      <c r="N9" s="20"/>
      <c r="O9" s="49"/>
      <c r="P9" s="32"/>
    </row>
    <row r="10" spans="1:16">
      <c r="A10" s="7">
        <v>9</v>
      </c>
      <c r="B10" s="25" t="s">
        <v>365</v>
      </c>
      <c r="C10" s="2" t="s">
        <v>181</v>
      </c>
      <c r="D10" s="31" t="s">
        <v>17</v>
      </c>
      <c r="E10" s="20" t="s">
        <v>67</v>
      </c>
      <c r="F10" s="20"/>
      <c r="G10" s="20"/>
      <c r="H10" s="20"/>
      <c r="I10" s="20"/>
      <c r="J10" s="20"/>
      <c r="K10" s="7">
        <v>44</v>
      </c>
      <c r="L10" s="2" t="s">
        <v>77</v>
      </c>
      <c r="M10" s="2">
        <v>1047</v>
      </c>
      <c r="N10" s="20"/>
      <c r="O10" s="49"/>
      <c r="P10" s="32"/>
    </row>
    <row r="11" spans="1:16" ht="85.5" customHeight="1">
      <c r="A11" s="7">
        <v>10</v>
      </c>
      <c r="B11" s="25" t="s">
        <v>367</v>
      </c>
      <c r="C11" s="2" t="s">
        <v>181</v>
      </c>
      <c r="D11" s="31" t="s">
        <v>19</v>
      </c>
      <c r="E11" s="23" t="s">
        <v>1300</v>
      </c>
      <c r="F11" s="20" t="s">
        <v>1297</v>
      </c>
      <c r="G11" s="20" t="s">
        <v>1298</v>
      </c>
      <c r="H11" s="20" t="s">
        <v>1299</v>
      </c>
      <c r="I11" s="20"/>
      <c r="J11" s="20"/>
      <c r="K11" s="7">
        <v>44</v>
      </c>
      <c r="L11" s="2" t="s">
        <v>73</v>
      </c>
      <c r="M11" s="2">
        <v>774</v>
      </c>
      <c r="N11" s="20"/>
      <c r="O11" s="49"/>
      <c r="P11" s="32"/>
    </row>
    <row r="12" spans="1:16" ht="75">
      <c r="A12" s="7">
        <v>11</v>
      </c>
      <c r="B12" s="25" t="s">
        <v>368</v>
      </c>
      <c r="C12" s="2" t="s">
        <v>207</v>
      </c>
      <c r="D12" s="31" t="s">
        <v>21</v>
      </c>
      <c r="E12" s="20" t="s">
        <v>198</v>
      </c>
      <c r="F12" s="23" t="s">
        <v>236</v>
      </c>
      <c r="G12" s="31" t="s">
        <v>237</v>
      </c>
      <c r="H12" s="20" t="s">
        <v>297</v>
      </c>
      <c r="I12" s="20"/>
      <c r="J12" s="20"/>
      <c r="K12" s="7" t="s">
        <v>125</v>
      </c>
      <c r="L12" s="2" t="s">
        <v>78</v>
      </c>
      <c r="M12" s="2"/>
      <c r="N12" s="20" t="s">
        <v>48</v>
      </c>
      <c r="O12" s="49" t="s">
        <v>156</v>
      </c>
      <c r="P12" s="32"/>
    </row>
    <row r="13" spans="1:16" ht="90">
      <c r="A13" s="7">
        <v>12</v>
      </c>
      <c r="B13" s="25" t="s">
        <v>368</v>
      </c>
      <c r="C13" s="2" t="s">
        <v>207</v>
      </c>
      <c r="D13" s="31" t="s">
        <v>24</v>
      </c>
      <c r="E13" s="20" t="s">
        <v>197</v>
      </c>
      <c r="F13" s="31" t="s">
        <v>238</v>
      </c>
      <c r="G13" s="20" t="s">
        <v>239</v>
      </c>
      <c r="H13" s="20" t="s">
        <v>302</v>
      </c>
      <c r="I13" s="20"/>
      <c r="J13" s="20"/>
      <c r="K13" s="7" t="s">
        <v>125</v>
      </c>
      <c r="L13" s="2" t="s">
        <v>79</v>
      </c>
      <c r="M13" s="2"/>
      <c r="N13" s="20" t="s">
        <v>48</v>
      </c>
      <c r="O13" s="49" t="s">
        <v>156</v>
      </c>
      <c r="P13" s="32"/>
    </row>
    <row r="14" spans="1:16" ht="60">
      <c r="A14" s="7">
        <v>13</v>
      </c>
      <c r="B14" s="25" t="s">
        <v>364</v>
      </c>
      <c r="C14" s="2" t="s">
        <v>207</v>
      </c>
      <c r="D14" s="31" t="s">
        <v>23</v>
      </c>
      <c r="E14" s="20" t="s">
        <v>196</v>
      </c>
      <c r="F14" s="20" t="s">
        <v>241</v>
      </c>
      <c r="G14" s="20" t="s">
        <v>240</v>
      </c>
      <c r="H14" s="20" t="s">
        <v>294</v>
      </c>
      <c r="I14" s="20" t="s">
        <v>295</v>
      </c>
      <c r="J14" s="20" t="s">
        <v>296</v>
      </c>
      <c r="K14" s="7" t="s">
        <v>125</v>
      </c>
      <c r="L14" s="2" t="s">
        <v>80</v>
      </c>
      <c r="M14" s="2"/>
      <c r="N14" s="20" t="s">
        <v>48</v>
      </c>
      <c r="O14" s="49" t="s">
        <v>156</v>
      </c>
      <c r="P14" s="32"/>
    </row>
    <row r="15" spans="1:16" ht="60">
      <c r="A15" s="7">
        <v>14</v>
      </c>
      <c r="B15" s="25" t="s">
        <v>364</v>
      </c>
      <c r="C15" s="2" t="s">
        <v>207</v>
      </c>
      <c r="D15" s="31" t="s">
        <v>25</v>
      </c>
      <c r="E15" s="20" t="s">
        <v>206</v>
      </c>
      <c r="F15" s="20" t="s">
        <v>242</v>
      </c>
      <c r="G15" s="20" t="s">
        <v>243</v>
      </c>
      <c r="H15" s="20" t="s">
        <v>308</v>
      </c>
      <c r="I15" s="20" t="s">
        <v>298</v>
      </c>
      <c r="J15" s="20"/>
      <c r="K15" s="7" t="s">
        <v>125</v>
      </c>
      <c r="L15" s="2" t="s">
        <v>81</v>
      </c>
      <c r="M15" s="2"/>
      <c r="N15" s="20" t="s">
        <v>48</v>
      </c>
      <c r="O15" s="49" t="s">
        <v>156</v>
      </c>
      <c r="P15" s="32"/>
    </row>
    <row r="16" spans="1:16" ht="118.5" customHeight="1">
      <c r="A16" s="7">
        <v>15</v>
      </c>
      <c r="B16" s="25" t="s">
        <v>368</v>
      </c>
      <c r="C16" s="2" t="s">
        <v>207</v>
      </c>
      <c r="D16" s="31" t="s">
        <v>26</v>
      </c>
      <c r="E16" s="20" t="s">
        <v>195</v>
      </c>
      <c r="F16" s="20" t="s">
        <v>244</v>
      </c>
      <c r="G16" s="31" t="s">
        <v>245</v>
      </c>
      <c r="H16" s="20" t="s">
        <v>297</v>
      </c>
      <c r="I16" s="20"/>
      <c r="J16" s="20"/>
      <c r="K16" s="7" t="s">
        <v>125</v>
      </c>
      <c r="L16" s="2" t="s">
        <v>234</v>
      </c>
      <c r="M16" s="2"/>
      <c r="N16" s="20" t="s">
        <v>48</v>
      </c>
      <c r="O16" s="49" t="s">
        <v>156</v>
      </c>
      <c r="P16" s="32"/>
    </row>
    <row r="17" spans="1:16" ht="75">
      <c r="A17" s="7">
        <v>16</v>
      </c>
      <c r="B17" s="25" t="s">
        <v>368</v>
      </c>
      <c r="C17" s="2" t="s">
        <v>207</v>
      </c>
      <c r="D17" s="31" t="s">
        <v>27</v>
      </c>
      <c r="E17" s="20" t="s">
        <v>1652</v>
      </c>
      <c r="F17" s="31" t="s">
        <v>247</v>
      </c>
      <c r="G17" s="31" t="s">
        <v>246</v>
      </c>
      <c r="H17" s="20" t="s">
        <v>299</v>
      </c>
      <c r="I17" s="20" t="s">
        <v>301</v>
      </c>
      <c r="J17" s="20" t="s">
        <v>297</v>
      </c>
      <c r="K17" s="7" t="s">
        <v>125</v>
      </c>
      <c r="L17" s="2" t="s">
        <v>82</v>
      </c>
      <c r="M17" s="2"/>
      <c r="N17" s="20" t="s">
        <v>48</v>
      </c>
      <c r="O17" s="49" t="s">
        <v>156</v>
      </c>
      <c r="P17" s="32"/>
    </row>
    <row r="18" spans="1:16" ht="75">
      <c r="A18" s="7">
        <v>17</v>
      </c>
      <c r="B18" s="25" t="s">
        <v>364</v>
      </c>
      <c r="C18" s="2" t="s">
        <v>207</v>
      </c>
      <c r="D18" s="31" t="s">
        <v>28</v>
      </c>
      <c r="E18" s="20" t="s">
        <v>194</v>
      </c>
      <c r="F18" s="20" t="s">
        <v>248</v>
      </c>
      <c r="G18" s="20" t="s">
        <v>249</v>
      </c>
      <c r="H18" s="20" t="s">
        <v>299</v>
      </c>
      <c r="I18" s="20" t="s">
        <v>301</v>
      </c>
      <c r="J18" s="20" t="s">
        <v>302</v>
      </c>
      <c r="K18" s="7" t="s">
        <v>125</v>
      </c>
      <c r="L18" s="2" t="s">
        <v>175</v>
      </c>
      <c r="M18" s="2"/>
      <c r="N18" s="20" t="s">
        <v>48</v>
      </c>
      <c r="O18" s="49" t="s">
        <v>156</v>
      </c>
      <c r="P18" s="32"/>
    </row>
    <row r="19" spans="1:16" ht="60">
      <c r="A19" s="7">
        <v>18</v>
      </c>
      <c r="B19" s="25" t="s">
        <v>364</v>
      </c>
      <c r="C19" s="2" t="s">
        <v>207</v>
      </c>
      <c r="D19" s="31" t="s">
        <v>29</v>
      </c>
      <c r="E19" s="20" t="s">
        <v>193</v>
      </c>
      <c r="F19" s="23" t="s">
        <v>250</v>
      </c>
      <c r="G19" s="31" t="s">
        <v>283</v>
      </c>
      <c r="H19" s="20" t="s">
        <v>299</v>
      </c>
      <c r="I19" s="20" t="s">
        <v>301</v>
      </c>
      <c r="J19" s="20" t="s">
        <v>302</v>
      </c>
      <c r="K19" s="7" t="s">
        <v>125</v>
      </c>
      <c r="L19" s="2" t="s">
        <v>83</v>
      </c>
      <c r="M19" s="2"/>
      <c r="N19" s="20" t="s">
        <v>48</v>
      </c>
      <c r="O19" s="49" t="s">
        <v>156</v>
      </c>
      <c r="P19" s="32"/>
    </row>
    <row r="20" spans="1:16" ht="60">
      <c r="A20" s="7">
        <v>19</v>
      </c>
      <c r="B20" s="25" t="s">
        <v>368</v>
      </c>
      <c r="C20" s="2" t="s">
        <v>207</v>
      </c>
      <c r="D20" s="31" t="s">
        <v>30</v>
      </c>
      <c r="E20" s="20" t="s">
        <v>192</v>
      </c>
      <c r="F20" s="20" t="s">
        <v>251</v>
      </c>
      <c r="G20" s="20" t="s">
        <v>252</v>
      </c>
      <c r="H20" s="20" t="s">
        <v>294</v>
      </c>
      <c r="I20" s="20" t="s">
        <v>301</v>
      </c>
      <c r="J20" s="20" t="s">
        <v>302</v>
      </c>
      <c r="K20" s="7" t="s">
        <v>125</v>
      </c>
      <c r="L20" s="2" t="s">
        <v>84</v>
      </c>
      <c r="M20" s="2"/>
      <c r="N20" s="20" t="s">
        <v>48</v>
      </c>
      <c r="O20" s="49" t="s">
        <v>156</v>
      </c>
      <c r="P20" s="32"/>
    </row>
    <row r="21" spans="1:16" ht="90">
      <c r="A21" s="7">
        <v>20</v>
      </c>
      <c r="B21" s="25" t="s">
        <v>364</v>
      </c>
      <c r="C21" s="2" t="s">
        <v>207</v>
      </c>
      <c r="D21" s="31" t="s">
        <v>31</v>
      </c>
      <c r="E21" s="20" t="s">
        <v>191</v>
      </c>
      <c r="F21" s="29" t="s">
        <v>253</v>
      </c>
      <c r="G21" s="20" t="s">
        <v>254</v>
      </c>
      <c r="H21" s="20" t="s">
        <v>300</v>
      </c>
      <c r="I21" s="20" t="s">
        <v>292</v>
      </c>
      <c r="J21" s="20" t="s">
        <v>293</v>
      </c>
      <c r="K21" s="7" t="s">
        <v>125</v>
      </c>
      <c r="L21" s="2" t="s">
        <v>85</v>
      </c>
      <c r="M21" s="2"/>
      <c r="N21" s="20" t="s">
        <v>48</v>
      </c>
      <c r="O21" s="49" t="s">
        <v>156</v>
      </c>
      <c r="P21" s="32"/>
    </row>
    <row r="22" spans="1:16" ht="60">
      <c r="A22" s="7">
        <v>21</v>
      </c>
      <c r="B22" s="25" t="s">
        <v>368</v>
      </c>
      <c r="C22" s="2" t="s">
        <v>207</v>
      </c>
      <c r="D22" s="31" t="s">
        <v>32</v>
      </c>
      <c r="E22" s="20" t="s">
        <v>190</v>
      </c>
      <c r="F22" s="31" t="s">
        <v>256</v>
      </c>
      <c r="G22" s="20" t="s">
        <v>255</v>
      </c>
      <c r="H22" s="20" t="s">
        <v>303</v>
      </c>
      <c r="I22" s="20" t="s">
        <v>309</v>
      </c>
      <c r="J22" s="20"/>
      <c r="K22" s="7" t="s">
        <v>125</v>
      </c>
      <c r="L22" s="2" t="s">
        <v>86</v>
      </c>
      <c r="M22" s="2"/>
      <c r="N22" s="20" t="s">
        <v>48</v>
      </c>
      <c r="O22" s="49" t="s">
        <v>156</v>
      </c>
      <c r="P22" s="32"/>
    </row>
    <row r="23" spans="1:16" ht="75">
      <c r="A23" s="7">
        <v>22</v>
      </c>
      <c r="B23" s="25" t="s">
        <v>364</v>
      </c>
      <c r="C23" s="2" t="s">
        <v>207</v>
      </c>
      <c r="D23" s="31" t="s">
        <v>33</v>
      </c>
      <c r="E23" s="20" t="s">
        <v>189</v>
      </c>
      <c r="F23" s="29" t="s">
        <v>257</v>
      </c>
      <c r="G23" s="31" t="s">
        <v>258</v>
      </c>
      <c r="H23" s="20" t="s">
        <v>294</v>
      </c>
      <c r="I23" s="20" t="s">
        <v>295</v>
      </c>
      <c r="J23" s="20" t="s">
        <v>297</v>
      </c>
      <c r="K23" s="7" t="s">
        <v>125</v>
      </c>
      <c r="L23" s="2" t="s">
        <v>87</v>
      </c>
      <c r="M23" s="2"/>
      <c r="N23" s="20" t="s">
        <v>48</v>
      </c>
      <c r="O23" s="49" t="s">
        <v>156</v>
      </c>
      <c r="P23" s="32"/>
    </row>
    <row r="24" spans="1:16" ht="60">
      <c r="A24" s="7">
        <v>23</v>
      </c>
      <c r="B24" s="25" t="s">
        <v>364</v>
      </c>
      <c r="C24" s="2" t="s">
        <v>207</v>
      </c>
      <c r="D24" s="31" t="s">
        <v>34</v>
      </c>
      <c r="E24" s="20" t="s">
        <v>188</v>
      </c>
      <c r="F24" s="20" t="s">
        <v>259</v>
      </c>
      <c r="G24" s="20" t="s">
        <v>260</v>
      </c>
      <c r="H24" s="20" t="s">
        <v>300</v>
      </c>
      <c r="I24" s="20" t="s">
        <v>290</v>
      </c>
      <c r="J24" s="20" t="s">
        <v>291</v>
      </c>
      <c r="K24" s="7" t="s">
        <v>125</v>
      </c>
      <c r="L24" s="2" t="s">
        <v>88</v>
      </c>
      <c r="M24" s="2"/>
      <c r="N24" s="20" t="s">
        <v>48</v>
      </c>
      <c r="O24" s="49" t="s">
        <v>156</v>
      </c>
      <c r="P24" s="32"/>
    </row>
    <row r="25" spans="1:16" ht="75">
      <c r="A25" s="7">
        <v>24</v>
      </c>
      <c r="B25" s="25" t="s">
        <v>364</v>
      </c>
      <c r="C25" s="2" t="s">
        <v>207</v>
      </c>
      <c r="D25" s="31" t="s">
        <v>35</v>
      </c>
      <c r="E25" s="20" t="s">
        <v>187</v>
      </c>
      <c r="F25" s="23" t="s">
        <v>261</v>
      </c>
      <c r="G25" s="31" t="s">
        <v>262</v>
      </c>
      <c r="H25" s="20" t="s">
        <v>287</v>
      </c>
      <c r="I25" s="20" t="s">
        <v>288</v>
      </c>
      <c r="J25" s="20" t="s">
        <v>289</v>
      </c>
      <c r="K25" s="7" t="s">
        <v>125</v>
      </c>
      <c r="L25" s="2" t="s">
        <v>89</v>
      </c>
      <c r="M25" s="2"/>
      <c r="N25" s="20" t="s">
        <v>48</v>
      </c>
      <c r="O25" s="49" t="s">
        <v>156</v>
      </c>
      <c r="P25" s="32"/>
    </row>
    <row r="26" spans="1:16" ht="30">
      <c r="A26" s="7">
        <v>25</v>
      </c>
      <c r="B26" s="25" t="s">
        <v>367</v>
      </c>
      <c r="C26" s="2" t="s">
        <v>40</v>
      </c>
      <c r="D26" s="31" t="s">
        <v>111</v>
      </c>
      <c r="E26" s="20" t="s">
        <v>636</v>
      </c>
      <c r="F26" s="20"/>
      <c r="G26" s="20"/>
      <c r="H26" s="20"/>
      <c r="I26" s="20"/>
      <c r="J26" s="20"/>
      <c r="K26" s="7">
        <v>35</v>
      </c>
      <c r="L26" s="2" t="s">
        <v>176</v>
      </c>
      <c r="M26" s="2">
        <v>363</v>
      </c>
      <c r="N26" s="20" t="s">
        <v>48</v>
      </c>
      <c r="O26" s="49" t="s">
        <v>110</v>
      </c>
      <c r="P26" s="32" t="s">
        <v>147</v>
      </c>
    </row>
    <row r="27" spans="1:16">
      <c r="A27" s="7">
        <v>26</v>
      </c>
      <c r="B27" s="25" t="s">
        <v>366</v>
      </c>
      <c r="C27" s="2" t="s">
        <v>40</v>
      </c>
      <c r="D27" s="31" t="s">
        <v>112</v>
      </c>
      <c r="E27" s="20" t="s">
        <v>113</v>
      </c>
      <c r="F27" s="20"/>
      <c r="G27" s="20"/>
      <c r="H27" s="20"/>
      <c r="I27" s="20"/>
      <c r="J27" s="20"/>
      <c r="K27" s="7" t="s">
        <v>378</v>
      </c>
      <c r="L27" s="2" t="s">
        <v>177</v>
      </c>
      <c r="M27" s="2">
        <v>365</v>
      </c>
      <c r="N27" s="20" t="s">
        <v>48</v>
      </c>
      <c r="O27" s="49" t="s">
        <v>110</v>
      </c>
      <c r="P27" s="32" t="s">
        <v>148</v>
      </c>
    </row>
    <row r="28" spans="1:16" ht="30">
      <c r="A28" s="7">
        <v>27</v>
      </c>
      <c r="B28" s="25" t="s">
        <v>365</v>
      </c>
      <c r="C28" s="2" t="s">
        <v>40</v>
      </c>
      <c r="D28" s="31" t="s">
        <v>112</v>
      </c>
      <c r="E28" s="20" t="s">
        <v>127</v>
      </c>
      <c r="F28" s="20"/>
      <c r="G28" s="20"/>
      <c r="H28" s="20"/>
      <c r="I28" s="20"/>
      <c r="J28" s="20"/>
      <c r="K28" s="7">
        <v>44</v>
      </c>
      <c r="L28" s="2" t="s">
        <v>178</v>
      </c>
      <c r="M28" s="2">
        <v>416</v>
      </c>
      <c r="N28" s="20" t="s">
        <v>48</v>
      </c>
      <c r="O28" s="49" t="s">
        <v>110</v>
      </c>
      <c r="P28" s="32" t="s">
        <v>149</v>
      </c>
    </row>
    <row r="29" spans="1:16">
      <c r="A29" s="7">
        <v>28</v>
      </c>
      <c r="B29" s="25" t="s">
        <v>365</v>
      </c>
      <c r="C29" s="2" t="s">
        <v>40</v>
      </c>
      <c r="D29" s="31" t="s">
        <v>119</v>
      </c>
      <c r="E29" s="20" t="s">
        <v>120</v>
      </c>
      <c r="F29" s="20"/>
      <c r="G29" s="20"/>
      <c r="H29" s="20"/>
      <c r="I29" s="20"/>
      <c r="J29" s="20"/>
      <c r="K29" s="7">
        <v>44</v>
      </c>
      <c r="L29" s="2" t="s">
        <v>179</v>
      </c>
      <c r="M29" s="2">
        <v>270</v>
      </c>
      <c r="N29" s="20" t="s">
        <v>48</v>
      </c>
      <c r="O29" s="49" t="s">
        <v>110</v>
      </c>
      <c r="P29" s="32" t="s">
        <v>150</v>
      </c>
    </row>
    <row r="30" spans="1:16">
      <c r="A30" s="7">
        <v>29</v>
      </c>
      <c r="B30" s="25" t="s">
        <v>368</v>
      </c>
      <c r="C30" s="2" t="s">
        <v>182</v>
      </c>
      <c r="D30" s="31" t="s">
        <v>130</v>
      </c>
      <c r="E30" s="20" t="s">
        <v>205</v>
      </c>
      <c r="F30" s="20"/>
      <c r="G30" s="20"/>
      <c r="H30" s="20"/>
      <c r="I30" s="20"/>
      <c r="J30" s="20"/>
      <c r="K30" s="7">
        <v>49</v>
      </c>
      <c r="L30" s="2" t="s">
        <v>128</v>
      </c>
      <c r="M30" s="2"/>
      <c r="N30" s="20" t="s">
        <v>48</v>
      </c>
      <c r="O30" s="49" t="s">
        <v>156</v>
      </c>
      <c r="P30" s="32" t="s">
        <v>129</v>
      </c>
    </row>
    <row r="31" spans="1:16">
      <c r="A31" s="7">
        <v>30</v>
      </c>
      <c r="B31" s="25" t="s">
        <v>368</v>
      </c>
      <c r="C31" s="2" t="s">
        <v>182</v>
      </c>
      <c r="D31" s="31" t="s">
        <v>136</v>
      </c>
      <c r="E31" s="20" t="s">
        <v>138</v>
      </c>
      <c r="F31" s="20"/>
      <c r="G31" s="20"/>
      <c r="H31" s="20"/>
      <c r="I31" s="20"/>
      <c r="J31" s="20"/>
      <c r="K31" s="7">
        <v>49</v>
      </c>
      <c r="L31" s="2" t="s">
        <v>134</v>
      </c>
      <c r="M31" s="2"/>
      <c r="N31" s="20" t="s">
        <v>48</v>
      </c>
      <c r="O31" s="49" t="s">
        <v>156</v>
      </c>
      <c r="P31" s="32" t="s">
        <v>135</v>
      </c>
    </row>
    <row r="32" spans="1:16">
      <c r="A32" s="7">
        <v>31</v>
      </c>
      <c r="B32" s="25" t="s">
        <v>368</v>
      </c>
      <c r="C32" s="2" t="s">
        <v>182</v>
      </c>
      <c r="D32" s="31" t="s">
        <v>137</v>
      </c>
      <c r="E32" s="20" t="s">
        <v>205</v>
      </c>
      <c r="F32" s="20" t="s">
        <v>199</v>
      </c>
      <c r="G32" s="20"/>
      <c r="H32" s="20"/>
      <c r="I32" s="20"/>
      <c r="J32" s="20"/>
      <c r="K32" s="7" t="s">
        <v>125</v>
      </c>
      <c r="L32" s="2" t="s">
        <v>139</v>
      </c>
      <c r="M32" s="2"/>
      <c r="N32" s="20" t="s">
        <v>48</v>
      </c>
      <c r="O32" s="49" t="s">
        <v>156</v>
      </c>
      <c r="P32" s="32" t="s">
        <v>135</v>
      </c>
    </row>
    <row r="33" spans="1:16" ht="57.75" customHeight="1">
      <c r="A33" s="7">
        <v>32</v>
      </c>
      <c r="B33" s="25" t="s">
        <v>368</v>
      </c>
      <c r="C33" s="2" t="s">
        <v>182</v>
      </c>
      <c r="D33" s="31" t="s">
        <v>140</v>
      </c>
      <c r="E33" s="20" t="s">
        <v>141</v>
      </c>
      <c r="F33" s="20"/>
      <c r="G33" s="20"/>
      <c r="H33" s="20"/>
      <c r="I33" s="20"/>
      <c r="J33" s="20"/>
      <c r="K33" s="7">
        <v>41</v>
      </c>
      <c r="L33" s="2" t="s">
        <v>142</v>
      </c>
      <c r="M33" s="2"/>
      <c r="N33" s="20" t="s">
        <v>48</v>
      </c>
      <c r="O33" s="49" t="s">
        <v>156</v>
      </c>
      <c r="P33" s="32" t="s">
        <v>135</v>
      </c>
    </row>
    <row r="34" spans="1:16">
      <c r="A34" s="7">
        <v>33</v>
      </c>
      <c r="B34" s="25" t="s">
        <v>368</v>
      </c>
      <c r="C34" s="2" t="s">
        <v>182</v>
      </c>
      <c r="D34" s="31" t="s">
        <v>143</v>
      </c>
      <c r="E34" s="20" t="s">
        <v>183</v>
      </c>
      <c r="F34" s="20" t="s">
        <v>184</v>
      </c>
      <c r="G34" s="20"/>
      <c r="H34" s="20"/>
      <c r="I34" s="20"/>
      <c r="J34" s="20"/>
      <c r="K34" s="7">
        <v>41</v>
      </c>
      <c r="L34" s="2" t="s">
        <v>144</v>
      </c>
      <c r="M34" s="2"/>
      <c r="N34" s="20" t="s">
        <v>48</v>
      </c>
      <c r="O34" s="49" t="s">
        <v>156</v>
      </c>
      <c r="P34" s="32" t="s">
        <v>135</v>
      </c>
    </row>
    <row r="35" spans="1:16" ht="30">
      <c r="A35" s="7">
        <v>34</v>
      </c>
      <c r="B35" s="25" t="s">
        <v>368</v>
      </c>
      <c r="C35" s="2" t="s">
        <v>182</v>
      </c>
      <c r="D35" s="31" t="s">
        <v>145</v>
      </c>
      <c r="E35" s="20" t="s">
        <v>154</v>
      </c>
      <c r="F35" s="20"/>
      <c r="G35" s="20"/>
      <c r="H35" s="20"/>
      <c r="I35" s="20"/>
      <c r="J35" s="20"/>
      <c r="K35" s="7">
        <v>40</v>
      </c>
      <c r="L35" s="2" t="s">
        <v>146</v>
      </c>
      <c r="M35" s="2"/>
      <c r="N35" s="20" t="s">
        <v>48</v>
      </c>
      <c r="O35" s="49" t="s">
        <v>156</v>
      </c>
      <c r="P35" s="32" t="s">
        <v>135</v>
      </c>
    </row>
    <row r="36" spans="1:16" ht="30">
      <c r="A36" s="7">
        <v>35</v>
      </c>
      <c r="B36" s="25" t="s">
        <v>364</v>
      </c>
      <c r="C36" s="2" t="s">
        <v>182</v>
      </c>
      <c r="D36" s="31" t="s">
        <v>151</v>
      </c>
      <c r="E36" s="20" t="s">
        <v>185</v>
      </c>
      <c r="F36" s="20" t="s">
        <v>200</v>
      </c>
      <c r="G36" s="20"/>
      <c r="H36" s="20"/>
      <c r="I36" s="20"/>
      <c r="J36" s="20"/>
      <c r="K36" s="7">
        <v>40</v>
      </c>
      <c r="L36" s="2" t="s">
        <v>152</v>
      </c>
      <c r="M36" s="2"/>
      <c r="N36" s="20" t="s">
        <v>48</v>
      </c>
      <c r="O36" s="49" t="s">
        <v>156</v>
      </c>
      <c r="P36" s="32" t="s">
        <v>135</v>
      </c>
    </row>
    <row r="37" spans="1:16" ht="30">
      <c r="A37" s="7">
        <v>36</v>
      </c>
      <c r="B37" s="25" t="s">
        <v>364</v>
      </c>
      <c r="C37" s="2" t="s">
        <v>182</v>
      </c>
      <c r="D37" s="31" t="s">
        <v>153</v>
      </c>
      <c r="E37" s="20" t="s">
        <v>202</v>
      </c>
      <c r="F37" s="20" t="s">
        <v>1104</v>
      </c>
      <c r="G37" s="20" t="s">
        <v>635</v>
      </c>
      <c r="H37" s="20" t="s">
        <v>1105</v>
      </c>
      <c r="I37" s="20"/>
      <c r="J37" s="20"/>
      <c r="K37" s="7" t="s">
        <v>379</v>
      </c>
      <c r="L37" s="2" t="s">
        <v>155</v>
      </c>
      <c r="M37" s="2"/>
      <c r="N37" s="20" t="s">
        <v>48</v>
      </c>
      <c r="O37" s="49" t="s">
        <v>156</v>
      </c>
      <c r="P37" s="32" t="s">
        <v>135</v>
      </c>
    </row>
    <row r="38" spans="1:16" ht="30">
      <c r="A38" s="7">
        <v>37</v>
      </c>
      <c r="B38" s="25" t="s">
        <v>367</v>
      </c>
      <c r="C38" s="2" t="s">
        <v>172</v>
      </c>
      <c r="D38" s="31" t="s">
        <v>157</v>
      </c>
      <c r="E38" s="20" t="s">
        <v>201</v>
      </c>
      <c r="F38" s="20" t="s">
        <v>1101</v>
      </c>
      <c r="G38" s="20"/>
      <c r="H38" s="20"/>
      <c r="I38" s="20"/>
      <c r="J38" s="20"/>
      <c r="K38" s="7" t="s">
        <v>379</v>
      </c>
      <c r="L38" s="2" t="s">
        <v>158</v>
      </c>
      <c r="M38" s="2">
        <v>205</v>
      </c>
      <c r="N38" s="20" t="s">
        <v>48</v>
      </c>
      <c r="O38" s="49" t="s">
        <v>156</v>
      </c>
      <c r="P38" s="32"/>
    </row>
    <row r="39" spans="1:16">
      <c r="A39" s="7">
        <v>38</v>
      </c>
      <c r="B39" s="25" t="s">
        <v>365</v>
      </c>
      <c r="C39" s="2" t="s">
        <v>172</v>
      </c>
      <c r="D39" s="31" t="s">
        <v>159</v>
      </c>
      <c r="E39" s="20" t="s">
        <v>1296</v>
      </c>
      <c r="F39" s="20"/>
      <c r="G39" s="20"/>
      <c r="H39" s="20"/>
      <c r="I39" s="20"/>
      <c r="J39" s="20"/>
      <c r="K39" s="7">
        <v>43</v>
      </c>
      <c r="L39" s="2" t="s">
        <v>160</v>
      </c>
      <c r="M39" s="2">
        <v>505</v>
      </c>
      <c r="N39" s="20" t="s">
        <v>48</v>
      </c>
      <c r="O39" s="49" t="s">
        <v>156</v>
      </c>
      <c r="P39" s="32"/>
    </row>
    <row r="40" spans="1:16">
      <c r="A40" s="7">
        <v>39</v>
      </c>
      <c r="B40" s="25" t="s">
        <v>364</v>
      </c>
      <c r="C40" s="2" t="s">
        <v>172</v>
      </c>
      <c r="D40" s="31" t="s">
        <v>161</v>
      </c>
      <c r="E40" s="20" t="s">
        <v>1296</v>
      </c>
      <c r="F40" s="20"/>
      <c r="G40" s="20"/>
      <c r="H40" s="20"/>
      <c r="I40" s="20"/>
      <c r="J40" s="20"/>
      <c r="K40" s="7">
        <v>25</v>
      </c>
      <c r="L40" s="2" t="s">
        <v>162</v>
      </c>
      <c r="M40" s="2">
        <v>275</v>
      </c>
      <c r="N40" s="20" t="s">
        <v>48</v>
      </c>
      <c r="O40" s="49">
        <v>2022</v>
      </c>
      <c r="P40" s="32"/>
    </row>
    <row r="41" spans="1:16">
      <c r="A41" s="7">
        <v>40</v>
      </c>
      <c r="B41" s="25" t="s">
        <v>367</v>
      </c>
      <c r="C41" s="2" t="s">
        <v>172</v>
      </c>
      <c r="D41" s="31" t="s">
        <v>1098</v>
      </c>
      <c r="E41" s="20" t="s">
        <v>1099</v>
      </c>
      <c r="F41" s="20" t="s">
        <v>1102</v>
      </c>
      <c r="G41" s="20"/>
      <c r="H41" s="20"/>
      <c r="I41" s="20"/>
      <c r="J41" s="20"/>
      <c r="K41" s="7">
        <v>35</v>
      </c>
      <c r="L41" s="2" t="s">
        <v>163</v>
      </c>
      <c r="M41" s="2">
        <v>260</v>
      </c>
      <c r="N41" s="20" t="s">
        <v>48</v>
      </c>
      <c r="O41" s="49" t="s">
        <v>156</v>
      </c>
      <c r="P41" s="32"/>
    </row>
    <row r="42" spans="1:16" ht="30">
      <c r="A42" s="7">
        <v>41</v>
      </c>
      <c r="B42" s="25" t="s">
        <v>369</v>
      </c>
      <c r="C42" s="2" t="s">
        <v>172</v>
      </c>
      <c r="D42" s="31" t="s">
        <v>164</v>
      </c>
      <c r="E42" s="20" t="s">
        <v>186</v>
      </c>
      <c r="F42" s="20" t="s">
        <v>1097</v>
      </c>
      <c r="G42" s="20"/>
      <c r="H42" s="20"/>
      <c r="I42" s="20"/>
      <c r="J42" s="20"/>
      <c r="K42" s="7" t="s">
        <v>125</v>
      </c>
      <c r="L42" s="2" t="s">
        <v>165</v>
      </c>
      <c r="M42" s="2">
        <v>360</v>
      </c>
      <c r="N42" s="20" t="s">
        <v>48</v>
      </c>
      <c r="O42" s="49" t="s">
        <v>156</v>
      </c>
      <c r="P42" s="32"/>
    </row>
    <row r="43" spans="1:16">
      <c r="A43" s="7">
        <v>42</v>
      </c>
      <c r="B43" s="25" t="s">
        <v>366</v>
      </c>
      <c r="C43" s="2" t="s">
        <v>172</v>
      </c>
      <c r="D43" s="31" t="s">
        <v>166</v>
      </c>
      <c r="E43" s="20" t="s">
        <v>1325</v>
      </c>
      <c r="F43" s="20"/>
      <c r="G43" s="20"/>
      <c r="H43" s="20"/>
      <c r="I43" s="20"/>
      <c r="J43" s="20"/>
      <c r="K43" s="7">
        <v>43</v>
      </c>
      <c r="L43" s="2" t="s">
        <v>167</v>
      </c>
      <c r="M43" s="2">
        <v>340</v>
      </c>
      <c r="N43" s="20" t="s">
        <v>48</v>
      </c>
      <c r="O43" s="49" t="s">
        <v>156</v>
      </c>
      <c r="P43" s="32"/>
    </row>
    <row r="44" spans="1:16">
      <c r="A44" s="7">
        <v>43</v>
      </c>
      <c r="B44" s="25" t="s">
        <v>367</v>
      </c>
      <c r="C44" s="2" t="s">
        <v>172</v>
      </c>
      <c r="D44" s="31" t="s">
        <v>168</v>
      </c>
      <c r="E44" s="20" t="s">
        <v>204</v>
      </c>
      <c r="F44" s="20" t="s">
        <v>1100</v>
      </c>
      <c r="G44" s="20"/>
      <c r="H44" s="20"/>
      <c r="I44" s="20"/>
      <c r="J44" s="20"/>
      <c r="K44" s="7" t="s">
        <v>125</v>
      </c>
      <c r="L44" s="2" t="s">
        <v>169</v>
      </c>
      <c r="M44" s="2">
        <v>245</v>
      </c>
      <c r="N44" s="20" t="s">
        <v>48</v>
      </c>
      <c r="O44" s="49" t="s">
        <v>156</v>
      </c>
      <c r="P44" s="32"/>
    </row>
    <row r="45" spans="1:16">
      <c r="A45" s="7">
        <v>44</v>
      </c>
      <c r="B45" s="25" t="s">
        <v>365</v>
      </c>
      <c r="C45" s="2" t="s">
        <v>172</v>
      </c>
      <c r="D45" s="31" t="s">
        <v>170</v>
      </c>
      <c r="E45" s="20" t="s">
        <v>1288</v>
      </c>
      <c r="F45" s="20"/>
      <c r="G45" s="20"/>
      <c r="H45" s="20"/>
      <c r="I45" s="20"/>
      <c r="J45" s="20"/>
      <c r="K45" s="7">
        <v>44</v>
      </c>
      <c r="L45" s="2" t="s">
        <v>171</v>
      </c>
      <c r="M45" s="2">
        <v>200</v>
      </c>
      <c r="N45" s="20" t="s">
        <v>48</v>
      </c>
      <c r="O45" s="49" t="s">
        <v>156</v>
      </c>
      <c r="P45" s="32"/>
    </row>
    <row r="46" spans="1:16" ht="60">
      <c r="A46" s="7">
        <v>45</v>
      </c>
      <c r="B46" s="25" t="s">
        <v>365</v>
      </c>
      <c r="C46" s="2" t="s">
        <v>172</v>
      </c>
      <c r="D46" s="31" t="s">
        <v>173</v>
      </c>
      <c r="E46" s="20" t="s">
        <v>203</v>
      </c>
      <c r="F46" s="20" t="s">
        <v>1103</v>
      </c>
      <c r="G46" s="20"/>
      <c r="H46" s="20"/>
      <c r="I46" s="20"/>
      <c r="J46" s="20"/>
      <c r="K46" s="7">
        <v>54</v>
      </c>
      <c r="L46" s="2" t="s">
        <v>174</v>
      </c>
      <c r="M46" s="2">
        <v>10</v>
      </c>
      <c r="N46" s="20" t="s">
        <v>48</v>
      </c>
      <c r="O46" s="49" t="s">
        <v>156</v>
      </c>
      <c r="P46" s="32"/>
    </row>
    <row r="47" spans="1:16">
      <c r="A47" s="7">
        <v>46</v>
      </c>
      <c r="B47" s="25" t="s">
        <v>365</v>
      </c>
      <c r="C47" s="2" t="s">
        <v>207</v>
      </c>
      <c r="D47" s="31" t="s">
        <v>213</v>
      </c>
      <c r="E47" s="20" t="s">
        <v>208</v>
      </c>
      <c r="F47" s="20" t="s">
        <v>209</v>
      </c>
      <c r="G47" s="20"/>
      <c r="H47" s="20"/>
      <c r="I47" s="20"/>
      <c r="J47" s="20"/>
      <c r="K47" s="7">
        <v>54</v>
      </c>
      <c r="L47" s="2" t="s">
        <v>211</v>
      </c>
      <c r="M47" s="2"/>
      <c r="N47" s="20" t="s">
        <v>48</v>
      </c>
      <c r="O47" s="49" t="s">
        <v>156</v>
      </c>
      <c r="P47" s="32" t="s">
        <v>216</v>
      </c>
    </row>
    <row r="48" spans="1:16">
      <c r="A48" s="7">
        <v>47</v>
      </c>
      <c r="B48" s="25" t="s">
        <v>370</v>
      </c>
      <c r="C48" s="2" t="s">
        <v>207</v>
      </c>
      <c r="D48" s="31" t="s">
        <v>214</v>
      </c>
      <c r="E48" s="20" t="s">
        <v>215</v>
      </c>
      <c r="F48" s="20" t="s">
        <v>210</v>
      </c>
      <c r="G48" s="20"/>
      <c r="H48" s="20"/>
      <c r="I48" s="20"/>
      <c r="J48" s="20"/>
      <c r="K48" s="7">
        <v>30</v>
      </c>
      <c r="L48" s="2" t="s">
        <v>219</v>
      </c>
      <c r="M48" s="2"/>
      <c r="N48" s="20" t="s">
        <v>48</v>
      </c>
      <c r="O48" s="49" t="s">
        <v>156</v>
      </c>
      <c r="P48" s="32" t="s">
        <v>217</v>
      </c>
    </row>
    <row r="49" spans="1:16" ht="45">
      <c r="A49" s="7">
        <v>48</v>
      </c>
      <c r="B49" s="25" t="s">
        <v>365</v>
      </c>
      <c r="C49" s="2" t="s">
        <v>207</v>
      </c>
      <c r="D49" s="31" t="s">
        <v>212</v>
      </c>
      <c r="E49" s="20" t="s">
        <v>1653</v>
      </c>
      <c r="F49" s="20" t="s">
        <v>218</v>
      </c>
      <c r="G49" s="20"/>
      <c r="H49" s="20"/>
      <c r="I49" s="20"/>
      <c r="J49" s="20"/>
      <c r="K49" s="7">
        <v>54</v>
      </c>
      <c r="L49" s="2" t="s">
        <v>174</v>
      </c>
      <c r="M49" s="2">
        <v>10</v>
      </c>
      <c r="N49" s="20" t="s">
        <v>48</v>
      </c>
      <c r="O49" s="49" t="s">
        <v>156</v>
      </c>
      <c r="P49" s="32"/>
    </row>
    <row r="50" spans="1:16" ht="66.75" customHeight="1">
      <c r="A50" s="7">
        <v>49</v>
      </c>
      <c r="B50" s="25" t="s">
        <v>366</v>
      </c>
      <c r="C50" s="2" t="s">
        <v>463</v>
      </c>
      <c r="D50" s="31" t="s">
        <v>228</v>
      </c>
      <c r="E50" s="31" t="s">
        <v>224</v>
      </c>
      <c r="F50" s="20"/>
      <c r="G50" s="20"/>
      <c r="H50" s="20"/>
      <c r="I50" s="20"/>
      <c r="J50" s="20"/>
      <c r="K50" s="7">
        <v>43</v>
      </c>
      <c r="L50" s="2" t="s">
        <v>222</v>
      </c>
      <c r="M50" s="2">
        <v>505</v>
      </c>
      <c r="N50" s="20" t="s">
        <v>48</v>
      </c>
      <c r="O50" s="49" t="s">
        <v>156</v>
      </c>
      <c r="P50" s="32" t="s">
        <v>1034</v>
      </c>
    </row>
    <row r="51" spans="1:16" ht="45">
      <c r="A51" s="7">
        <v>50</v>
      </c>
      <c r="B51" s="25" t="s">
        <v>366</v>
      </c>
      <c r="C51" s="2" t="s">
        <v>109</v>
      </c>
      <c r="D51" s="31" t="s">
        <v>230</v>
      </c>
      <c r="E51" s="20" t="s">
        <v>637</v>
      </c>
      <c r="F51" s="20" t="s">
        <v>233</v>
      </c>
      <c r="G51" s="20"/>
      <c r="H51" s="20"/>
      <c r="I51" s="20"/>
      <c r="J51" s="20"/>
      <c r="K51" s="7">
        <v>42</v>
      </c>
      <c r="L51" s="2" t="s">
        <v>1106</v>
      </c>
      <c r="M51" s="2">
        <v>520</v>
      </c>
      <c r="N51" s="20" t="s">
        <v>48</v>
      </c>
      <c r="O51" s="49" t="s">
        <v>231</v>
      </c>
      <c r="P51" s="32"/>
    </row>
    <row r="52" spans="1:16" ht="30">
      <c r="A52" s="7">
        <v>51</v>
      </c>
      <c r="B52" s="25" t="s">
        <v>370</v>
      </c>
      <c r="C52" s="2" t="s">
        <v>263</v>
      </c>
      <c r="D52" s="31" t="s">
        <v>264</v>
      </c>
      <c r="E52" s="20" t="s">
        <v>278</v>
      </c>
      <c r="F52" s="20" t="s">
        <v>267</v>
      </c>
      <c r="G52" s="20" t="s">
        <v>268</v>
      </c>
      <c r="H52" s="20"/>
      <c r="I52" s="20"/>
      <c r="J52" s="20"/>
      <c r="K52" s="7">
        <v>38</v>
      </c>
      <c r="L52" s="2" t="s">
        <v>269</v>
      </c>
      <c r="M52" s="2"/>
      <c r="N52" s="20" t="s">
        <v>48</v>
      </c>
      <c r="O52" s="49" t="s">
        <v>270</v>
      </c>
      <c r="P52" s="32"/>
    </row>
    <row r="53" spans="1:16" ht="30">
      <c r="A53" s="7">
        <v>52</v>
      </c>
      <c r="B53" s="25" t="s">
        <v>370</v>
      </c>
      <c r="C53" s="2" t="s">
        <v>263</v>
      </c>
      <c r="D53" s="31" t="s">
        <v>265</v>
      </c>
      <c r="E53" s="20" t="s">
        <v>271</v>
      </c>
      <c r="F53" s="20" t="s">
        <v>275</v>
      </c>
      <c r="G53" s="20" t="s">
        <v>272</v>
      </c>
      <c r="H53" s="20"/>
      <c r="I53" s="20"/>
      <c r="J53" s="20"/>
      <c r="K53" s="7">
        <v>27</v>
      </c>
      <c r="L53" s="2" t="s">
        <v>374</v>
      </c>
      <c r="M53" s="2"/>
      <c r="N53" s="20" t="s">
        <v>48</v>
      </c>
      <c r="O53" s="49" t="s">
        <v>270</v>
      </c>
      <c r="P53" s="32"/>
    </row>
    <row r="54" spans="1:16" ht="45">
      <c r="A54" s="7">
        <v>53</v>
      </c>
      <c r="B54" s="25"/>
      <c r="C54" s="2" t="s">
        <v>263</v>
      </c>
      <c r="D54" s="31" t="s">
        <v>266</v>
      </c>
      <c r="E54" s="20" t="s">
        <v>273</v>
      </c>
      <c r="F54" s="20" t="s">
        <v>274</v>
      </c>
      <c r="G54" s="20" t="s">
        <v>276</v>
      </c>
      <c r="H54" s="20"/>
      <c r="I54" s="20"/>
      <c r="J54" s="20"/>
      <c r="K54" s="7" t="s">
        <v>125</v>
      </c>
      <c r="L54" s="2" t="s">
        <v>277</v>
      </c>
      <c r="M54" s="2"/>
      <c r="N54" s="20" t="s">
        <v>48</v>
      </c>
      <c r="O54" s="49" t="s">
        <v>270</v>
      </c>
      <c r="P54" s="32"/>
    </row>
    <row r="55" spans="1:16" ht="45">
      <c r="A55" s="7">
        <v>54</v>
      </c>
      <c r="B55" s="25"/>
      <c r="C55" s="2" t="s">
        <v>263</v>
      </c>
      <c r="D55" s="31" t="s">
        <v>279</v>
      </c>
      <c r="E55" s="20" t="s">
        <v>281</v>
      </c>
      <c r="F55" s="20" t="s">
        <v>280</v>
      </c>
      <c r="G55" s="20" t="s">
        <v>276</v>
      </c>
      <c r="H55" s="20"/>
      <c r="I55" s="20"/>
      <c r="J55" s="20"/>
      <c r="K55" s="7" t="s">
        <v>125</v>
      </c>
      <c r="L55" s="2" t="s">
        <v>282</v>
      </c>
      <c r="M55" s="2"/>
      <c r="N55" s="20" t="s">
        <v>48</v>
      </c>
      <c r="O55" s="49" t="s">
        <v>270</v>
      </c>
      <c r="P55" s="32"/>
    </row>
    <row r="56" spans="1:16" ht="30">
      <c r="A56" s="7">
        <v>55</v>
      </c>
      <c r="B56" s="25" t="s">
        <v>369</v>
      </c>
      <c r="C56" s="2" t="s">
        <v>263</v>
      </c>
      <c r="D56" s="31" t="s">
        <v>285</v>
      </c>
      <c r="E56" s="20" t="s">
        <v>286</v>
      </c>
      <c r="F56" s="20" t="s">
        <v>304</v>
      </c>
      <c r="G56" s="20" t="s">
        <v>307</v>
      </c>
      <c r="H56" s="20"/>
      <c r="I56" s="20"/>
      <c r="J56" s="20"/>
      <c r="K56" s="7">
        <v>41</v>
      </c>
      <c r="L56" s="2" t="s">
        <v>284</v>
      </c>
      <c r="M56" s="2"/>
      <c r="N56" s="20" t="s">
        <v>48</v>
      </c>
      <c r="O56" s="49" t="s">
        <v>270</v>
      </c>
      <c r="P56" s="32"/>
    </row>
    <row r="57" spans="1:16">
      <c r="A57" s="7">
        <v>56</v>
      </c>
      <c r="B57" s="25" t="s">
        <v>370</v>
      </c>
      <c r="C57" s="2" t="s">
        <v>263</v>
      </c>
      <c r="D57" s="31" t="s">
        <v>375</v>
      </c>
      <c r="E57" s="20" t="s">
        <v>312</v>
      </c>
      <c r="F57" s="20"/>
      <c r="G57" s="20"/>
      <c r="H57" s="20"/>
      <c r="I57" s="20"/>
      <c r="J57" s="20"/>
      <c r="K57" s="7">
        <v>38</v>
      </c>
      <c r="L57" s="2" t="s">
        <v>322</v>
      </c>
      <c r="M57" s="2"/>
      <c r="N57" s="20" t="s">
        <v>48</v>
      </c>
      <c r="O57" s="49" t="s">
        <v>320</v>
      </c>
      <c r="P57" s="32"/>
    </row>
    <row r="58" spans="1:16">
      <c r="A58" s="7">
        <v>57</v>
      </c>
      <c r="B58" s="25" t="s">
        <v>370</v>
      </c>
      <c r="C58" s="2" t="s">
        <v>263</v>
      </c>
      <c r="D58" s="31" t="s">
        <v>311</v>
      </c>
      <c r="E58" s="20" t="s">
        <v>316</v>
      </c>
      <c r="F58" s="20"/>
      <c r="G58" s="20"/>
      <c r="H58" s="20"/>
      <c r="I58" s="20"/>
      <c r="J58" s="20"/>
      <c r="K58" s="7">
        <v>26</v>
      </c>
      <c r="L58" s="2" t="s">
        <v>323</v>
      </c>
      <c r="M58" s="2"/>
      <c r="N58" s="20" t="s">
        <v>48</v>
      </c>
      <c r="O58" s="49" t="s">
        <v>320</v>
      </c>
      <c r="P58" s="32"/>
    </row>
    <row r="59" spans="1:16" ht="15.75" customHeight="1">
      <c r="A59" s="7">
        <v>58</v>
      </c>
      <c r="B59" s="25"/>
      <c r="C59" s="2" t="s">
        <v>263</v>
      </c>
      <c r="D59" s="31" t="s">
        <v>313</v>
      </c>
      <c r="E59" s="20" t="s">
        <v>317</v>
      </c>
      <c r="F59" s="20"/>
      <c r="G59" s="20"/>
      <c r="H59" s="20"/>
      <c r="I59" s="20"/>
      <c r="J59" s="20"/>
      <c r="K59" s="7" t="s">
        <v>125</v>
      </c>
      <c r="L59" s="2" t="s">
        <v>321</v>
      </c>
      <c r="M59" s="2"/>
      <c r="N59" s="20" t="s">
        <v>48</v>
      </c>
      <c r="O59" s="49" t="s">
        <v>320</v>
      </c>
      <c r="P59" s="32"/>
    </row>
    <row r="60" spans="1:16">
      <c r="A60" s="7">
        <v>59</v>
      </c>
      <c r="B60" s="25"/>
      <c r="C60" s="2" t="s">
        <v>263</v>
      </c>
      <c r="D60" s="31" t="s">
        <v>314</v>
      </c>
      <c r="E60" s="20" t="s">
        <v>318</v>
      </c>
      <c r="F60" s="20"/>
      <c r="G60" s="20"/>
      <c r="H60" s="20"/>
      <c r="I60" s="20"/>
      <c r="J60" s="20"/>
      <c r="K60" s="7" t="s">
        <v>125</v>
      </c>
      <c r="L60" s="2" t="s">
        <v>324</v>
      </c>
      <c r="M60" s="2"/>
      <c r="N60" s="20" t="s">
        <v>48</v>
      </c>
      <c r="O60" s="49" t="s">
        <v>320</v>
      </c>
      <c r="P60" s="32"/>
    </row>
    <row r="61" spans="1:16" ht="45">
      <c r="A61" s="7">
        <v>60</v>
      </c>
      <c r="B61" s="25"/>
      <c r="C61" s="2" t="s">
        <v>263</v>
      </c>
      <c r="D61" s="31" t="s">
        <v>315</v>
      </c>
      <c r="E61" s="20" t="s">
        <v>319</v>
      </c>
      <c r="F61" s="23" t="s">
        <v>666</v>
      </c>
      <c r="G61" s="20"/>
      <c r="H61" s="20"/>
      <c r="I61" s="20"/>
      <c r="J61" s="20"/>
      <c r="K61" s="7" t="s">
        <v>125</v>
      </c>
      <c r="L61" s="2" t="s">
        <v>325</v>
      </c>
      <c r="M61" s="2"/>
      <c r="N61" s="20" t="s">
        <v>48</v>
      </c>
      <c r="O61" s="49" t="s">
        <v>320</v>
      </c>
      <c r="P61" s="32"/>
    </row>
    <row r="62" spans="1:16">
      <c r="A62" s="7">
        <v>61</v>
      </c>
      <c r="B62" s="25" t="s">
        <v>365</v>
      </c>
      <c r="C62" s="2" t="s">
        <v>463</v>
      </c>
      <c r="D62" s="28" t="s">
        <v>326</v>
      </c>
      <c r="E62" s="20"/>
      <c r="F62" s="20" t="s">
        <v>327</v>
      </c>
      <c r="G62" s="20"/>
      <c r="H62" s="20"/>
      <c r="I62" s="20"/>
      <c r="J62" s="20"/>
      <c r="K62" s="7">
        <v>44</v>
      </c>
      <c r="L62" s="2" t="s">
        <v>221</v>
      </c>
      <c r="M62" s="2">
        <v>140</v>
      </c>
      <c r="N62" s="20" t="s">
        <v>48</v>
      </c>
      <c r="O62" s="49" t="s">
        <v>156</v>
      </c>
      <c r="P62" s="32" t="s">
        <v>1034</v>
      </c>
    </row>
    <row r="63" spans="1:16" ht="45">
      <c r="A63" s="7">
        <v>62</v>
      </c>
      <c r="B63" s="25" t="s">
        <v>365</v>
      </c>
      <c r="C63" s="2" t="s">
        <v>463</v>
      </c>
      <c r="D63" s="28" t="s">
        <v>328</v>
      </c>
      <c r="E63" s="20"/>
      <c r="F63" s="20" t="s">
        <v>329</v>
      </c>
      <c r="G63" s="20"/>
      <c r="H63" s="20"/>
      <c r="I63" s="20"/>
      <c r="J63" s="20"/>
      <c r="K63" s="7">
        <v>44</v>
      </c>
      <c r="L63" s="2" t="s">
        <v>347</v>
      </c>
      <c r="M63" s="2">
        <v>150</v>
      </c>
      <c r="N63" s="20" t="s">
        <v>48</v>
      </c>
      <c r="O63" s="49" t="s">
        <v>348</v>
      </c>
      <c r="P63" s="32" t="s">
        <v>1034</v>
      </c>
    </row>
    <row r="64" spans="1:16" ht="30">
      <c r="A64" s="7">
        <v>63</v>
      </c>
      <c r="B64" s="25" t="s">
        <v>365</v>
      </c>
      <c r="C64" s="2" t="s">
        <v>463</v>
      </c>
      <c r="D64" s="28" t="s">
        <v>330</v>
      </c>
      <c r="E64" s="20"/>
      <c r="F64" s="20" t="s">
        <v>667</v>
      </c>
      <c r="G64" s="20"/>
      <c r="H64" s="20"/>
      <c r="I64" s="20"/>
      <c r="J64" s="20"/>
      <c r="K64" s="7">
        <v>44</v>
      </c>
      <c r="L64" s="2" t="s">
        <v>371</v>
      </c>
      <c r="M64" s="2">
        <v>190</v>
      </c>
      <c r="N64" s="20" t="s">
        <v>48</v>
      </c>
      <c r="O64" s="49" t="s">
        <v>348</v>
      </c>
      <c r="P64" s="32" t="s">
        <v>1034</v>
      </c>
    </row>
    <row r="65" spans="1:16" ht="30">
      <c r="A65" s="7">
        <v>64</v>
      </c>
      <c r="B65" s="25" t="s">
        <v>366</v>
      </c>
      <c r="C65" s="2" t="s">
        <v>463</v>
      </c>
      <c r="D65" s="28" t="s">
        <v>225</v>
      </c>
      <c r="E65" s="20"/>
      <c r="F65" s="20" t="s">
        <v>226</v>
      </c>
      <c r="G65" s="20"/>
      <c r="H65" s="20"/>
      <c r="I65" s="20"/>
      <c r="J65" s="20"/>
      <c r="K65" s="7">
        <v>43</v>
      </c>
      <c r="L65" s="2" t="s">
        <v>223</v>
      </c>
      <c r="M65" s="2">
        <v>430</v>
      </c>
      <c r="N65" s="20" t="s">
        <v>48</v>
      </c>
      <c r="O65" s="49" t="s">
        <v>156</v>
      </c>
      <c r="P65" s="32" t="s">
        <v>1034</v>
      </c>
    </row>
    <row r="66" spans="1:16" ht="45">
      <c r="A66" s="7">
        <v>65</v>
      </c>
      <c r="B66" s="25" t="s">
        <v>364</v>
      </c>
      <c r="C66" s="2" t="s">
        <v>463</v>
      </c>
      <c r="D66" s="28" t="s">
        <v>331</v>
      </c>
      <c r="E66" s="20"/>
      <c r="F66" s="20" t="s">
        <v>332</v>
      </c>
      <c r="G66" s="20"/>
      <c r="H66" s="20"/>
      <c r="I66" s="20"/>
      <c r="J66" s="20"/>
      <c r="K66" s="7">
        <v>25</v>
      </c>
      <c r="L66" s="2" t="s">
        <v>349</v>
      </c>
      <c r="M66" s="2">
        <v>145</v>
      </c>
      <c r="N66" s="20" t="s">
        <v>48</v>
      </c>
      <c r="O66" s="49" t="s">
        <v>350</v>
      </c>
      <c r="P66" s="32" t="s">
        <v>1034</v>
      </c>
    </row>
    <row r="67" spans="1:16" ht="45">
      <c r="A67" s="7">
        <v>66</v>
      </c>
      <c r="B67" s="25" t="s">
        <v>365</v>
      </c>
      <c r="C67" s="2" t="s">
        <v>463</v>
      </c>
      <c r="D67" s="28" t="s">
        <v>333</v>
      </c>
      <c r="E67" s="20"/>
      <c r="F67" s="20" t="s">
        <v>372</v>
      </c>
      <c r="G67" s="20"/>
      <c r="H67" s="20"/>
      <c r="I67" s="20"/>
      <c r="J67" s="20"/>
      <c r="K67" s="7">
        <v>44</v>
      </c>
      <c r="L67" s="2" t="s">
        <v>351</v>
      </c>
      <c r="M67" s="2">
        <v>105</v>
      </c>
      <c r="N67" s="20" t="s">
        <v>48</v>
      </c>
      <c r="O67" s="49" t="s">
        <v>156</v>
      </c>
      <c r="P67" s="32" t="s">
        <v>1034</v>
      </c>
    </row>
    <row r="68" spans="1:16" ht="30">
      <c r="A68" s="7">
        <v>67</v>
      </c>
      <c r="B68" s="25" t="s">
        <v>364</v>
      </c>
      <c r="C68" s="2" t="s">
        <v>463</v>
      </c>
      <c r="D68" s="28" t="s">
        <v>334</v>
      </c>
      <c r="E68" s="20"/>
      <c r="F68" s="20" t="s">
        <v>335</v>
      </c>
      <c r="G68" s="20"/>
      <c r="H68" s="20"/>
      <c r="I68" s="20"/>
      <c r="J68" s="20"/>
      <c r="K68" s="7">
        <v>25</v>
      </c>
      <c r="L68" s="2" t="s">
        <v>373</v>
      </c>
      <c r="M68" s="2">
        <v>225</v>
      </c>
      <c r="N68" s="20" t="s">
        <v>49</v>
      </c>
      <c r="O68" s="49" t="s">
        <v>352</v>
      </c>
      <c r="P68" s="32"/>
    </row>
    <row r="69" spans="1:16" ht="45">
      <c r="A69" s="7">
        <v>68</v>
      </c>
      <c r="B69" s="25" t="s">
        <v>364</v>
      </c>
      <c r="C69" s="2" t="s">
        <v>463</v>
      </c>
      <c r="D69" s="28" t="s">
        <v>336</v>
      </c>
      <c r="E69" s="20"/>
      <c r="F69" s="20" t="s">
        <v>632</v>
      </c>
      <c r="G69" s="20"/>
      <c r="H69" s="20"/>
      <c r="I69" s="20"/>
      <c r="J69" s="20"/>
      <c r="K69" s="7">
        <v>25</v>
      </c>
      <c r="L69" s="2" t="s">
        <v>353</v>
      </c>
      <c r="M69" s="2">
        <v>255</v>
      </c>
      <c r="N69" s="20" t="s">
        <v>48</v>
      </c>
      <c r="O69" s="49" t="s">
        <v>354</v>
      </c>
      <c r="P69" s="32"/>
    </row>
    <row r="70" spans="1:16" ht="45">
      <c r="A70" s="7">
        <v>69</v>
      </c>
      <c r="B70" s="25" t="s">
        <v>364</v>
      </c>
      <c r="C70" s="2" t="s">
        <v>109</v>
      </c>
      <c r="D70" s="28" t="s">
        <v>337</v>
      </c>
      <c r="E70" s="20"/>
      <c r="F70" s="20" t="s">
        <v>338</v>
      </c>
      <c r="G70" s="20"/>
      <c r="H70" s="20"/>
      <c r="I70" s="20"/>
      <c r="J70" s="20"/>
      <c r="K70" s="7">
        <v>25</v>
      </c>
      <c r="L70" s="2" t="s">
        <v>355</v>
      </c>
      <c r="M70" s="2">
        <v>926</v>
      </c>
      <c r="N70" s="20" t="s">
        <v>48</v>
      </c>
      <c r="O70" s="49" t="s">
        <v>352</v>
      </c>
      <c r="P70" s="32"/>
    </row>
    <row r="71" spans="1:16" ht="30">
      <c r="A71" s="7">
        <v>70</v>
      </c>
      <c r="B71" s="25" t="s">
        <v>364</v>
      </c>
      <c r="C71" s="2" t="s">
        <v>463</v>
      </c>
      <c r="D71" s="28" t="s">
        <v>339</v>
      </c>
      <c r="E71" s="20"/>
      <c r="F71" s="20" t="s">
        <v>340</v>
      </c>
      <c r="G71" s="20"/>
      <c r="H71" s="20"/>
      <c r="I71" s="20"/>
      <c r="J71" s="20"/>
      <c r="K71" s="7">
        <v>25</v>
      </c>
      <c r="L71" s="2" t="s">
        <v>356</v>
      </c>
      <c r="M71" s="2"/>
      <c r="N71" s="20" t="s">
        <v>48</v>
      </c>
      <c r="O71" s="49" t="s">
        <v>352</v>
      </c>
      <c r="P71" s="32"/>
    </row>
    <row r="72" spans="1:16" ht="30">
      <c r="A72" s="7">
        <v>71</v>
      </c>
      <c r="B72" s="25" t="s">
        <v>364</v>
      </c>
      <c r="C72" s="2" t="s">
        <v>463</v>
      </c>
      <c r="D72" s="28" t="s">
        <v>341</v>
      </c>
      <c r="E72" s="20"/>
      <c r="F72" s="20" t="s">
        <v>342</v>
      </c>
      <c r="G72" s="20"/>
      <c r="H72" s="20"/>
      <c r="I72" s="20"/>
      <c r="J72" s="20"/>
      <c r="K72" s="7">
        <v>25</v>
      </c>
      <c r="L72" s="2" t="s">
        <v>357</v>
      </c>
      <c r="M72" s="2">
        <v>250</v>
      </c>
      <c r="N72" s="20" t="s">
        <v>49</v>
      </c>
      <c r="O72" s="49" t="s">
        <v>358</v>
      </c>
      <c r="P72" s="32"/>
    </row>
    <row r="73" spans="1:16">
      <c r="A73" s="7">
        <v>72</v>
      </c>
      <c r="B73" s="25" t="s">
        <v>364</v>
      </c>
      <c r="C73" s="2" t="s">
        <v>463</v>
      </c>
      <c r="D73" s="28" t="s">
        <v>341</v>
      </c>
      <c r="E73" s="20"/>
      <c r="F73" s="20" t="s">
        <v>343</v>
      </c>
      <c r="G73" s="20"/>
      <c r="H73" s="20"/>
      <c r="I73" s="20"/>
      <c r="J73" s="20"/>
      <c r="K73" s="7">
        <v>25</v>
      </c>
      <c r="L73" s="2" t="s">
        <v>359</v>
      </c>
      <c r="M73" s="2">
        <v>290</v>
      </c>
      <c r="N73" s="20" t="s">
        <v>48</v>
      </c>
      <c r="O73" s="49" t="s">
        <v>360</v>
      </c>
      <c r="P73" s="32"/>
    </row>
    <row r="74" spans="1:16" ht="30">
      <c r="A74" s="7">
        <v>73</v>
      </c>
      <c r="B74" s="25" t="s">
        <v>364</v>
      </c>
      <c r="C74" s="2" t="s">
        <v>109</v>
      </c>
      <c r="D74" s="28" t="s">
        <v>344</v>
      </c>
      <c r="E74" s="20"/>
      <c r="F74" s="20" t="s">
        <v>345</v>
      </c>
      <c r="G74" s="20"/>
      <c r="H74" s="20"/>
      <c r="I74" s="20"/>
      <c r="J74" s="20"/>
      <c r="K74" s="7">
        <v>25</v>
      </c>
      <c r="L74" s="2" t="s">
        <v>1172</v>
      </c>
      <c r="M74" s="2">
        <v>945</v>
      </c>
      <c r="N74" s="20" t="s">
        <v>48</v>
      </c>
      <c r="O74" s="49" t="s">
        <v>360</v>
      </c>
      <c r="P74" s="32"/>
    </row>
    <row r="75" spans="1:16" ht="45">
      <c r="A75" s="7">
        <v>74</v>
      </c>
      <c r="B75" s="25" t="s">
        <v>364</v>
      </c>
      <c r="C75" s="2" t="s">
        <v>463</v>
      </c>
      <c r="D75" s="28" t="s">
        <v>377</v>
      </c>
      <c r="E75" s="20"/>
      <c r="F75" s="20" t="s">
        <v>346</v>
      </c>
      <c r="G75" s="20"/>
      <c r="H75" s="20"/>
      <c r="I75" s="20"/>
      <c r="J75" s="20"/>
      <c r="K75" s="7">
        <v>25</v>
      </c>
      <c r="L75" s="2" t="s">
        <v>361</v>
      </c>
      <c r="M75" s="2">
        <v>255</v>
      </c>
      <c r="N75" s="20" t="s">
        <v>49</v>
      </c>
      <c r="O75" s="49" t="s">
        <v>360</v>
      </c>
      <c r="P75" s="32"/>
    </row>
    <row r="76" spans="1:16" ht="45">
      <c r="A76" s="7">
        <v>75</v>
      </c>
      <c r="B76" s="25" t="s">
        <v>366</v>
      </c>
      <c r="C76" s="2" t="s">
        <v>463</v>
      </c>
      <c r="D76" s="31" t="s">
        <v>460</v>
      </c>
      <c r="E76" s="20" t="s">
        <v>382</v>
      </c>
      <c r="F76" s="20" t="s">
        <v>1686</v>
      </c>
      <c r="G76" s="20" t="s">
        <v>1685</v>
      </c>
      <c r="H76" s="20"/>
      <c r="I76" s="20"/>
      <c r="J76" s="20"/>
      <c r="K76" s="7" t="s">
        <v>381</v>
      </c>
      <c r="L76" s="2" t="s">
        <v>380</v>
      </c>
      <c r="M76" s="2">
        <v>327</v>
      </c>
      <c r="N76" s="20" t="s">
        <v>48</v>
      </c>
      <c r="O76" s="49">
        <v>45213</v>
      </c>
      <c r="P76" s="32" t="s">
        <v>1687</v>
      </c>
    </row>
    <row r="77" spans="1:16" ht="62.25" customHeight="1">
      <c r="A77" s="7">
        <v>76</v>
      </c>
      <c r="B77" s="25" t="s">
        <v>364</v>
      </c>
      <c r="C77" s="20" t="s">
        <v>109</v>
      </c>
      <c r="D77" s="31" t="s">
        <v>383</v>
      </c>
      <c r="E77" s="20" t="s">
        <v>643</v>
      </c>
      <c r="F77" s="20" t="s">
        <v>642</v>
      </c>
      <c r="G77" s="20" t="s">
        <v>644</v>
      </c>
      <c r="H77" s="20"/>
      <c r="I77" s="20"/>
      <c r="J77" s="20"/>
      <c r="K77" s="7" t="s">
        <v>125</v>
      </c>
      <c r="L77" s="20" t="s">
        <v>424</v>
      </c>
      <c r="M77" s="2">
        <v>10</v>
      </c>
      <c r="N77" s="20" t="s">
        <v>48</v>
      </c>
      <c r="O77" s="50" t="s">
        <v>360</v>
      </c>
      <c r="P77" s="32"/>
    </row>
    <row r="78" spans="1:16" ht="60">
      <c r="A78" s="7">
        <v>77</v>
      </c>
      <c r="B78" s="25" t="s">
        <v>364</v>
      </c>
      <c r="C78" s="20" t="s">
        <v>109</v>
      </c>
      <c r="D78" s="31" t="s">
        <v>384</v>
      </c>
      <c r="E78" s="20" t="s">
        <v>645</v>
      </c>
      <c r="F78" s="20" t="s">
        <v>642</v>
      </c>
      <c r="G78" s="20" t="s">
        <v>644</v>
      </c>
      <c r="H78" s="20"/>
      <c r="I78" s="20"/>
      <c r="J78" s="20"/>
      <c r="K78" s="7" t="s">
        <v>125</v>
      </c>
      <c r="L78" s="20" t="s">
        <v>425</v>
      </c>
      <c r="M78" s="2">
        <v>20</v>
      </c>
      <c r="N78" s="20" t="s">
        <v>48</v>
      </c>
      <c r="O78" s="50" t="s">
        <v>360</v>
      </c>
      <c r="P78" s="32"/>
    </row>
    <row r="79" spans="1:16" ht="96.75" customHeight="1">
      <c r="A79" s="7">
        <v>78</v>
      </c>
      <c r="B79" s="25" t="s">
        <v>364</v>
      </c>
      <c r="C79" s="20" t="s">
        <v>181</v>
      </c>
      <c r="D79" s="31" t="s">
        <v>385</v>
      </c>
      <c r="E79" s="20" t="s">
        <v>407</v>
      </c>
      <c r="F79" s="20" t="s">
        <v>633</v>
      </c>
      <c r="G79" s="20"/>
      <c r="H79" s="20"/>
      <c r="I79" s="20"/>
      <c r="J79" s="20"/>
      <c r="K79" s="7" t="s">
        <v>125</v>
      </c>
      <c r="L79" s="20" t="s">
        <v>426</v>
      </c>
      <c r="M79" s="2" t="s">
        <v>458</v>
      </c>
      <c r="N79" s="20" t="s">
        <v>48</v>
      </c>
      <c r="O79" s="50" t="s">
        <v>360</v>
      </c>
      <c r="P79" s="32"/>
    </row>
    <row r="80" spans="1:16" ht="30">
      <c r="A80" s="7">
        <v>79</v>
      </c>
      <c r="B80" s="25" t="s">
        <v>364</v>
      </c>
      <c r="C80" s="20" t="s">
        <v>463</v>
      </c>
      <c r="D80" s="31" t="s">
        <v>386</v>
      </c>
      <c r="E80" s="20" t="s">
        <v>638</v>
      </c>
      <c r="F80" s="20"/>
      <c r="G80" s="20"/>
      <c r="H80" s="20"/>
      <c r="I80" s="20"/>
      <c r="J80" s="20"/>
      <c r="K80" s="7" t="s">
        <v>125</v>
      </c>
      <c r="L80" s="20" t="s">
        <v>427</v>
      </c>
      <c r="M80" s="2">
        <v>170</v>
      </c>
      <c r="N80" s="20" t="s">
        <v>48</v>
      </c>
      <c r="O80" s="50" t="s">
        <v>360</v>
      </c>
      <c r="P80" s="32"/>
    </row>
    <row r="81" spans="1:16" ht="30">
      <c r="A81" s="7">
        <v>80</v>
      </c>
      <c r="B81" s="25" t="s">
        <v>364</v>
      </c>
      <c r="C81" s="20" t="s">
        <v>463</v>
      </c>
      <c r="D81" s="31" t="s">
        <v>387</v>
      </c>
      <c r="E81" s="20" t="s">
        <v>450</v>
      </c>
      <c r="F81" s="20"/>
      <c r="G81" s="20"/>
      <c r="H81" s="20"/>
      <c r="I81" s="20"/>
      <c r="J81" s="20"/>
      <c r="K81" s="7" t="s">
        <v>125</v>
      </c>
      <c r="L81" s="20" t="s">
        <v>428</v>
      </c>
      <c r="M81" s="2">
        <v>150</v>
      </c>
      <c r="N81" s="20" t="s">
        <v>48</v>
      </c>
      <c r="O81" s="50" t="s">
        <v>360</v>
      </c>
      <c r="P81" s="32"/>
    </row>
    <row r="82" spans="1:16" ht="98.25" customHeight="1">
      <c r="A82" s="7">
        <v>81</v>
      </c>
      <c r="B82" s="25" t="s">
        <v>364</v>
      </c>
      <c r="C82" s="20" t="s">
        <v>463</v>
      </c>
      <c r="D82" s="31" t="s">
        <v>387</v>
      </c>
      <c r="E82" s="20" t="s">
        <v>408</v>
      </c>
      <c r="F82" s="20" t="s">
        <v>641</v>
      </c>
      <c r="G82" s="20" t="s">
        <v>640</v>
      </c>
      <c r="H82" s="20"/>
      <c r="I82" s="20"/>
      <c r="J82" s="20"/>
      <c r="K82" s="7">
        <v>34</v>
      </c>
      <c r="L82" s="20" t="s">
        <v>429</v>
      </c>
      <c r="M82" s="2">
        <v>130</v>
      </c>
      <c r="N82" s="20" t="s">
        <v>48</v>
      </c>
      <c r="O82" s="50" t="s">
        <v>360</v>
      </c>
      <c r="P82" s="32"/>
    </row>
    <row r="83" spans="1:16" ht="30">
      <c r="A83" s="7">
        <v>82</v>
      </c>
      <c r="B83" s="25" t="s">
        <v>364</v>
      </c>
      <c r="C83" s="20" t="s">
        <v>463</v>
      </c>
      <c r="D83" s="31" t="s">
        <v>388</v>
      </c>
      <c r="E83" s="20" t="s">
        <v>409</v>
      </c>
      <c r="F83" s="20" t="s">
        <v>410</v>
      </c>
      <c r="G83" s="20"/>
      <c r="H83" s="20"/>
      <c r="I83" s="20"/>
      <c r="J83" s="20"/>
      <c r="K83" s="7">
        <v>34</v>
      </c>
      <c r="L83" s="20" t="s">
        <v>430</v>
      </c>
      <c r="M83" s="2">
        <v>85</v>
      </c>
      <c r="N83" s="20" t="s">
        <v>461</v>
      </c>
      <c r="O83" s="50" t="s">
        <v>447</v>
      </c>
      <c r="P83" s="32"/>
    </row>
    <row r="84" spans="1:16" ht="30">
      <c r="A84" s="7">
        <v>83</v>
      </c>
      <c r="B84" s="25" t="s">
        <v>364</v>
      </c>
      <c r="C84" s="20" t="s">
        <v>463</v>
      </c>
      <c r="D84" s="31" t="s">
        <v>389</v>
      </c>
      <c r="E84" s="20" t="s">
        <v>411</v>
      </c>
      <c r="F84" s="20"/>
      <c r="G84" s="20"/>
      <c r="H84" s="20"/>
      <c r="I84" s="20"/>
      <c r="J84" s="20"/>
      <c r="K84" s="7">
        <v>34</v>
      </c>
      <c r="L84" s="20" t="s">
        <v>431</v>
      </c>
      <c r="M84" s="2">
        <v>150</v>
      </c>
      <c r="N84" s="20" t="s">
        <v>48</v>
      </c>
      <c r="O84" s="50" t="s">
        <v>360</v>
      </c>
      <c r="P84" s="32"/>
    </row>
    <row r="85" spans="1:16" ht="30">
      <c r="A85" s="7">
        <v>84</v>
      </c>
      <c r="B85" s="25" t="s">
        <v>364</v>
      </c>
      <c r="C85" s="20" t="s">
        <v>463</v>
      </c>
      <c r="D85" s="31" t="s">
        <v>390</v>
      </c>
      <c r="E85" s="20" t="s">
        <v>451</v>
      </c>
      <c r="F85" s="20" t="s">
        <v>634</v>
      </c>
      <c r="G85" s="20"/>
      <c r="H85" s="20"/>
      <c r="I85" s="20"/>
      <c r="J85" s="20"/>
      <c r="K85" s="7">
        <v>40</v>
      </c>
      <c r="L85" s="20" t="s">
        <v>432</v>
      </c>
      <c r="M85" s="2">
        <v>20</v>
      </c>
      <c r="N85" s="20" t="s">
        <v>48</v>
      </c>
      <c r="O85" s="50" t="s">
        <v>360</v>
      </c>
      <c r="P85" s="32"/>
    </row>
    <row r="86" spans="1:16" ht="30">
      <c r="A86" s="7">
        <v>85</v>
      </c>
      <c r="B86" s="25" t="s">
        <v>364</v>
      </c>
      <c r="C86" s="20" t="s">
        <v>109</v>
      </c>
      <c r="D86" s="31" t="s">
        <v>391</v>
      </c>
      <c r="E86" s="20" t="s">
        <v>412</v>
      </c>
      <c r="F86" s="20"/>
      <c r="G86" s="20"/>
      <c r="H86" s="20"/>
      <c r="I86" s="20"/>
      <c r="J86" s="20"/>
      <c r="K86" s="7">
        <v>40</v>
      </c>
      <c r="L86" s="20" t="s">
        <v>454</v>
      </c>
      <c r="M86" s="2">
        <v>231</v>
      </c>
      <c r="N86" s="20" t="s">
        <v>48</v>
      </c>
      <c r="O86" s="50" t="s">
        <v>360</v>
      </c>
      <c r="P86" s="32"/>
    </row>
    <row r="87" spans="1:16" ht="30">
      <c r="A87" s="7">
        <v>86</v>
      </c>
      <c r="B87" s="25" t="s">
        <v>364</v>
      </c>
      <c r="C87" s="20" t="s">
        <v>109</v>
      </c>
      <c r="D87" s="31" t="s">
        <v>392</v>
      </c>
      <c r="E87" s="20" t="s">
        <v>413</v>
      </c>
      <c r="F87" s="20"/>
      <c r="G87" s="20"/>
      <c r="H87" s="20"/>
      <c r="I87" s="20"/>
      <c r="J87" s="20"/>
      <c r="K87" s="7">
        <v>40</v>
      </c>
      <c r="L87" s="20" t="s">
        <v>433</v>
      </c>
      <c r="M87" s="2">
        <v>70</v>
      </c>
      <c r="N87" s="20" t="s">
        <v>48</v>
      </c>
      <c r="O87" s="50" t="s">
        <v>360</v>
      </c>
      <c r="P87" s="32"/>
    </row>
    <row r="88" spans="1:16" ht="30">
      <c r="A88" s="7">
        <v>87</v>
      </c>
      <c r="B88" s="25" t="s">
        <v>364</v>
      </c>
      <c r="C88" s="20" t="s">
        <v>463</v>
      </c>
      <c r="D88" s="31" t="s">
        <v>393</v>
      </c>
      <c r="E88" s="20" t="s">
        <v>414</v>
      </c>
      <c r="F88" s="20"/>
      <c r="G88" s="20"/>
      <c r="H88" s="20"/>
      <c r="I88" s="20"/>
      <c r="J88" s="20"/>
      <c r="K88" s="7">
        <v>40</v>
      </c>
      <c r="L88" s="20" t="s">
        <v>434</v>
      </c>
      <c r="M88" s="2">
        <v>10</v>
      </c>
      <c r="N88" s="20" t="s">
        <v>48</v>
      </c>
      <c r="O88" s="50" t="s">
        <v>360</v>
      </c>
      <c r="P88" s="32"/>
    </row>
    <row r="89" spans="1:16" ht="45">
      <c r="A89" s="7">
        <v>88</v>
      </c>
      <c r="B89" s="25" t="s">
        <v>364</v>
      </c>
      <c r="C89" s="20" t="s">
        <v>109</v>
      </c>
      <c r="D89" s="31" t="s">
        <v>394</v>
      </c>
      <c r="E89" s="20" t="s">
        <v>415</v>
      </c>
      <c r="F89" s="20"/>
      <c r="G89" s="20"/>
      <c r="H89" s="20"/>
      <c r="I89" s="20"/>
      <c r="J89" s="20"/>
      <c r="K89" s="7">
        <v>33</v>
      </c>
      <c r="L89" s="20" t="s">
        <v>435</v>
      </c>
      <c r="M89" s="2">
        <v>960</v>
      </c>
      <c r="N89" s="20" t="s">
        <v>48</v>
      </c>
      <c r="O89" s="50" t="s">
        <v>360</v>
      </c>
      <c r="P89" s="32"/>
    </row>
    <row r="90" spans="1:16" ht="30">
      <c r="A90" s="7">
        <v>89</v>
      </c>
      <c r="B90" s="25" t="s">
        <v>364</v>
      </c>
      <c r="C90" s="20" t="s">
        <v>109</v>
      </c>
      <c r="D90" s="31" t="s">
        <v>395</v>
      </c>
      <c r="E90" s="20" t="s">
        <v>416</v>
      </c>
      <c r="F90" s="20"/>
      <c r="G90" s="20"/>
      <c r="H90" s="20"/>
      <c r="I90" s="20"/>
      <c r="J90" s="20"/>
      <c r="K90" s="7">
        <v>33</v>
      </c>
      <c r="L90" s="20" t="s">
        <v>436</v>
      </c>
      <c r="M90" s="2">
        <v>918</v>
      </c>
      <c r="N90" s="20" t="s">
        <v>48</v>
      </c>
      <c r="O90" s="50" t="s">
        <v>360</v>
      </c>
      <c r="P90" s="32"/>
    </row>
    <row r="91" spans="1:16" ht="30">
      <c r="A91" s="7">
        <v>90</v>
      </c>
      <c r="B91" s="25" t="s">
        <v>364</v>
      </c>
      <c r="C91" s="20" t="s">
        <v>109</v>
      </c>
      <c r="D91" s="31" t="s">
        <v>396</v>
      </c>
      <c r="E91" s="20" t="s">
        <v>417</v>
      </c>
      <c r="F91" s="20"/>
      <c r="G91" s="20"/>
      <c r="H91" s="20"/>
      <c r="I91" s="20"/>
      <c r="J91" s="20"/>
      <c r="K91" s="7">
        <v>33</v>
      </c>
      <c r="L91" s="20" t="s">
        <v>437</v>
      </c>
      <c r="M91" s="2">
        <v>990</v>
      </c>
      <c r="N91" s="20" t="s">
        <v>48</v>
      </c>
      <c r="O91" s="50" t="s">
        <v>360</v>
      </c>
      <c r="P91" s="32"/>
    </row>
    <row r="92" spans="1:16" ht="30">
      <c r="A92" s="7">
        <v>91</v>
      </c>
      <c r="B92" s="25" t="s">
        <v>364</v>
      </c>
      <c r="C92" s="20" t="s">
        <v>109</v>
      </c>
      <c r="D92" s="31" t="s">
        <v>397</v>
      </c>
      <c r="E92" s="20" t="s">
        <v>646</v>
      </c>
      <c r="F92" s="20" t="s">
        <v>647</v>
      </c>
      <c r="G92" s="20"/>
      <c r="H92" s="20"/>
      <c r="I92" s="20"/>
      <c r="J92" s="20"/>
      <c r="K92" s="7" t="s">
        <v>455</v>
      </c>
      <c r="L92" s="20" t="s">
        <v>438</v>
      </c>
      <c r="M92" s="2">
        <v>300</v>
      </c>
      <c r="N92" s="20" t="s">
        <v>48</v>
      </c>
      <c r="O92" s="50" t="s">
        <v>360</v>
      </c>
      <c r="P92" s="32"/>
    </row>
    <row r="93" spans="1:16" ht="75">
      <c r="A93" s="7">
        <v>92</v>
      </c>
      <c r="B93" s="25" t="s">
        <v>364</v>
      </c>
      <c r="C93" s="20" t="s">
        <v>38</v>
      </c>
      <c r="D93" s="31" t="s">
        <v>398</v>
      </c>
      <c r="E93" s="20" t="s">
        <v>418</v>
      </c>
      <c r="F93" s="20"/>
      <c r="G93" s="20"/>
      <c r="H93" s="20"/>
      <c r="I93" s="20"/>
      <c r="J93" s="20"/>
      <c r="K93" s="7">
        <v>25</v>
      </c>
      <c r="L93" s="20" t="s">
        <v>439</v>
      </c>
      <c r="M93" s="2">
        <v>245</v>
      </c>
      <c r="N93" s="20" t="s">
        <v>461</v>
      </c>
      <c r="O93" s="50" t="s">
        <v>360</v>
      </c>
      <c r="P93" s="32" t="s">
        <v>457</v>
      </c>
    </row>
    <row r="94" spans="1:16" ht="45">
      <c r="A94" s="7">
        <v>93</v>
      </c>
      <c r="B94" s="25" t="s">
        <v>364</v>
      </c>
      <c r="C94" s="20" t="s">
        <v>463</v>
      </c>
      <c r="D94" s="31" t="s">
        <v>399</v>
      </c>
      <c r="E94" s="20" t="s">
        <v>452</v>
      </c>
      <c r="F94" s="20"/>
      <c r="G94" s="20"/>
      <c r="H94" s="20"/>
      <c r="I94" s="20"/>
      <c r="J94" s="20"/>
      <c r="K94" s="7">
        <v>25</v>
      </c>
      <c r="L94" s="20" t="s">
        <v>440</v>
      </c>
      <c r="M94" s="2">
        <v>345</v>
      </c>
      <c r="N94" s="20" t="s">
        <v>461</v>
      </c>
      <c r="O94" s="50" t="s">
        <v>358</v>
      </c>
      <c r="P94" s="32"/>
    </row>
    <row r="95" spans="1:16" ht="30">
      <c r="A95" s="7">
        <v>94</v>
      </c>
      <c r="B95" s="25" t="s">
        <v>364</v>
      </c>
      <c r="C95" s="20" t="s">
        <v>463</v>
      </c>
      <c r="D95" s="31" t="s">
        <v>400</v>
      </c>
      <c r="E95" s="20" t="s">
        <v>419</v>
      </c>
      <c r="F95" s="20"/>
      <c r="G95" s="20"/>
      <c r="H95" s="20"/>
      <c r="I95" s="20"/>
      <c r="J95" s="20"/>
      <c r="K95" s="7">
        <v>25</v>
      </c>
      <c r="L95" s="20" t="s">
        <v>441</v>
      </c>
      <c r="M95" s="2">
        <v>240</v>
      </c>
      <c r="N95" s="20" t="s">
        <v>461</v>
      </c>
      <c r="O95" s="50" t="s">
        <v>448</v>
      </c>
      <c r="P95" s="32"/>
    </row>
    <row r="96" spans="1:16">
      <c r="A96" s="7">
        <v>95</v>
      </c>
      <c r="B96" s="25" t="s">
        <v>364</v>
      </c>
      <c r="C96" s="20" t="s">
        <v>463</v>
      </c>
      <c r="D96" s="31" t="s">
        <v>401</v>
      </c>
      <c r="E96" s="20" t="s">
        <v>420</v>
      </c>
      <c r="F96" s="20"/>
      <c r="G96" s="20"/>
      <c r="H96" s="20"/>
      <c r="I96" s="20"/>
      <c r="J96" s="20"/>
      <c r="K96" s="7">
        <v>34</v>
      </c>
      <c r="L96" s="20" t="s">
        <v>442</v>
      </c>
      <c r="M96" s="2">
        <v>330</v>
      </c>
      <c r="N96" s="20" t="s">
        <v>49</v>
      </c>
      <c r="O96" s="50" t="s">
        <v>360</v>
      </c>
      <c r="P96" s="32"/>
    </row>
    <row r="97" spans="1:16">
      <c r="A97" s="7">
        <v>96</v>
      </c>
      <c r="B97" s="25" t="s">
        <v>364</v>
      </c>
      <c r="C97" s="20" t="s">
        <v>463</v>
      </c>
      <c r="D97" s="31" t="s">
        <v>402</v>
      </c>
      <c r="E97" s="20" t="s">
        <v>639</v>
      </c>
      <c r="F97" s="20"/>
      <c r="G97" s="20"/>
      <c r="H97" s="20"/>
      <c r="I97" s="20"/>
      <c r="J97" s="20"/>
      <c r="K97" s="7">
        <v>34</v>
      </c>
      <c r="L97" s="20" t="s">
        <v>443</v>
      </c>
      <c r="M97" s="2">
        <v>320</v>
      </c>
      <c r="N97" s="20" t="s">
        <v>48</v>
      </c>
      <c r="O97" s="50" t="s">
        <v>360</v>
      </c>
      <c r="P97" s="32"/>
    </row>
    <row r="98" spans="1:16" ht="30">
      <c r="A98" s="7">
        <v>97</v>
      </c>
      <c r="B98" s="25" t="s">
        <v>364</v>
      </c>
      <c r="C98" s="20" t="s">
        <v>109</v>
      </c>
      <c r="D98" s="31" t="s">
        <v>403</v>
      </c>
      <c r="E98" s="20" t="s">
        <v>421</v>
      </c>
      <c r="F98" s="20"/>
      <c r="G98" s="20"/>
      <c r="H98" s="20"/>
      <c r="I98" s="20"/>
      <c r="J98" s="20"/>
      <c r="K98" s="7">
        <v>25</v>
      </c>
      <c r="L98" s="20" t="s">
        <v>459</v>
      </c>
      <c r="M98" s="2">
        <v>1147</v>
      </c>
      <c r="N98" s="20" t="s">
        <v>48</v>
      </c>
      <c r="O98" s="50" t="s">
        <v>447</v>
      </c>
      <c r="P98" s="32"/>
    </row>
    <row r="99" spans="1:16" ht="30">
      <c r="A99" s="7">
        <v>98</v>
      </c>
      <c r="B99" s="25" t="s">
        <v>364</v>
      </c>
      <c r="C99" s="20" t="s">
        <v>109</v>
      </c>
      <c r="D99" s="31" t="s">
        <v>404</v>
      </c>
      <c r="E99" s="20" t="s">
        <v>422</v>
      </c>
      <c r="F99" s="20"/>
      <c r="G99" s="20"/>
      <c r="H99" s="20"/>
      <c r="I99" s="20"/>
      <c r="J99" s="20"/>
      <c r="K99" s="7">
        <v>25</v>
      </c>
      <c r="L99" s="20" t="s">
        <v>444</v>
      </c>
      <c r="M99" s="2">
        <v>1131</v>
      </c>
      <c r="N99" s="20" t="s">
        <v>48</v>
      </c>
      <c r="O99" s="50" t="s">
        <v>447</v>
      </c>
      <c r="P99" s="32"/>
    </row>
    <row r="100" spans="1:16" ht="30">
      <c r="A100" s="7">
        <v>99</v>
      </c>
      <c r="B100" s="25" t="s">
        <v>364</v>
      </c>
      <c r="C100" s="20" t="s">
        <v>109</v>
      </c>
      <c r="D100" s="31" t="s">
        <v>405</v>
      </c>
      <c r="E100" s="20" t="s">
        <v>423</v>
      </c>
      <c r="F100" s="20"/>
      <c r="G100" s="20"/>
      <c r="H100" s="20"/>
      <c r="I100" s="20"/>
      <c r="J100" s="20"/>
      <c r="K100" s="7" t="s">
        <v>456</v>
      </c>
      <c r="L100" s="20" t="s">
        <v>445</v>
      </c>
      <c r="M100" s="2">
        <v>30</v>
      </c>
      <c r="N100" s="20" t="s">
        <v>48</v>
      </c>
      <c r="O100" s="50" t="s">
        <v>360</v>
      </c>
      <c r="P100" s="32"/>
    </row>
    <row r="101" spans="1:16">
      <c r="A101" s="7">
        <v>100</v>
      </c>
      <c r="B101" s="25" t="s">
        <v>364</v>
      </c>
      <c r="C101" s="20" t="s">
        <v>109</v>
      </c>
      <c r="D101" s="31" t="s">
        <v>406</v>
      </c>
      <c r="E101" s="20" t="s">
        <v>453</v>
      </c>
      <c r="F101" s="20"/>
      <c r="G101" s="20"/>
      <c r="H101" s="20"/>
      <c r="I101" s="20"/>
      <c r="J101" s="20"/>
      <c r="K101" s="7" t="s">
        <v>456</v>
      </c>
      <c r="L101" s="20" t="s">
        <v>446</v>
      </c>
      <c r="M101" s="2">
        <v>20</v>
      </c>
      <c r="N101" s="20" t="s">
        <v>48</v>
      </c>
      <c r="O101" s="50" t="s">
        <v>449</v>
      </c>
      <c r="P101" s="32"/>
    </row>
    <row r="102" spans="1:16" s="26" customFormat="1" ht="45" customHeight="1">
      <c r="A102" s="33">
        <v>101</v>
      </c>
      <c r="B102" s="34" t="s">
        <v>369</v>
      </c>
      <c r="C102" s="31" t="s">
        <v>628</v>
      </c>
      <c r="D102" s="31" t="s">
        <v>464</v>
      </c>
      <c r="E102" s="31" t="s">
        <v>465</v>
      </c>
      <c r="F102" s="31"/>
      <c r="G102" s="31"/>
      <c r="H102" s="31"/>
      <c r="I102" s="31"/>
      <c r="J102" s="31"/>
      <c r="K102" s="33">
        <v>50</v>
      </c>
      <c r="L102" s="31" t="s">
        <v>466</v>
      </c>
      <c r="M102" s="35"/>
      <c r="N102" s="31" t="s">
        <v>461</v>
      </c>
      <c r="O102" s="49" t="s">
        <v>631</v>
      </c>
      <c r="P102" s="36"/>
    </row>
    <row r="103" spans="1:16" ht="15" customHeight="1">
      <c r="A103" s="7">
        <v>102</v>
      </c>
      <c r="B103" s="34" t="s">
        <v>369</v>
      </c>
      <c r="C103" s="31" t="s">
        <v>628</v>
      </c>
      <c r="D103" s="31" t="s">
        <v>467</v>
      </c>
      <c r="E103" s="30" t="s">
        <v>468</v>
      </c>
      <c r="F103" s="20"/>
      <c r="G103" s="20"/>
      <c r="H103" s="20"/>
      <c r="I103" s="20"/>
      <c r="J103" s="20"/>
      <c r="K103" s="3">
        <v>51</v>
      </c>
      <c r="L103" s="30" t="s">
        <v>469</v>
      </c>
      <c r="M103" s="2"/>
      <c r="N103" s="31" t="s">
        <v>461</v>
      </c>
      <c r="O103" s="49" t="s">
        <v>631</v>
      </c>
      <c r="P103" s="32"/>
    </row>
    <row r="104" spans="1:16" ht="30">
      <c r="A104" s="7">
        <v>103</v>
      </c>
      <c r="B104" s="34" t="s">
        <v>369</v>
      </c>
      <c r="C104" s="31" t="s">
        <v>628</v>
      </c>
      <c r="D104" s="31" t="s">
        <v>470</v>
      </c>
      <c r="E104" s="30" t="s">
        <v>471</v>
      </c>
      <c r="F104" s="20"/>
      <c r="G104" s="20"/>
      <c r="H104" s="20"/>
      <c r="I104" s="20"/>
      <c r="J104" s="20"/>
      <c r="K104" s="3">
        <v>51</v>
      </c>
      <c r="L104" s="30" t="s">
        <v>472</v>
      </c>
      <c r="M104" s="2"/>
      <c r="N104" s="31" t="s">
        <v>461</v>
      </c>
      <c r="O104" s="49" t="s">
        <v>631</v>
      </c>
      <c r="P104" s="32"/>
    </row>
    <row r="105" spans="1:16" ht="30">
      <c r="A105" s="7">
        <v>104</v>
      </c>
      <c r="B105" s="34" t="s">
        <v>369</v>
      </c>
      <c r="C105" s="31" t="s">
        <v>628</v>
      </c>
      <c r="D105" s="31" t="s">
        <v>473</v>
      </c>
      <c r="E105" s="30" t="s">
        <v>474</v>
      </c>
      <c r="F105" s="20"/>
      <c r="G105" s="20"/>
      <c r="H105" s="20"/>
      <c r="I105" s="20"/>
      <c r="J105" s="20"/>
      <c r="K105" s="3">
        <v>51</v>
      </c>
      <c r="L105" s="30" t="s">
        <v>475</v>
      </c>
      <c r="M105" s="2"/>
      <c r="N105" s="31" t="s">
        <v>461</v>
      </c>
      <c r="O105" s="49" t="s">
        <v>631</v>
      </c>
      <c r="P105" s="32"/>
    </row>
    <row r="106" spans="1:16" ht="30">
      <c r="A106" s="7">
        <v>105</v>
      </c>
      <c r="B106" s="34" t="s">
        <v>369</v>
      </c>
      <c r="C106" s="31" t="s">
        <v>628</v>
      </c>
      <c r="D106" s="31" t="s">
        <v>476</v>
      </c>
      <c r="E106" s="30" t="s">
        <v>477</v>
      </c>
      <c r="F106" s="20"/>
      <c r="G106" s="20"/>
      <c r="H106" s="20"/>
      <c r="I106" s="20"/>
      <c r="J106" s="20"/>
      <c r="K106" s="3">
        <v>51</v>
      </c>
      <c r="L106" s="30" t="s">
        <v>478</v>
      </c>
      <c r="M106" s="2"/>
      <c r="N106" s="31" t="s">
        <v>461</v>
      </c>
      <c r="O106" s="49" t="s">
        <v>631</v>
      </c>
      <c r="P106" s="32"/>
    </row>
    <row r="107" spans="1:16" ht="30">
      <c r="A107" s="7">
        <v>106</v>
      </c>
      <c r="B107" s="34" t="s">
        <v>369</v>
      </c>
      <c r="C107" s="31" t="s">
        <v>628</v>
      </c>
      <c r="D107" s="31" t="s">
        <v>479</v>
      </c>
      <c r="E107" s="30" t="s">
        <v>480</v>
      </c>
      <c r="F107" s="20"/>
      <c r="G107" s="20"/>
      <c r="H107" s="20"/>
      <c r="I107" s="20"/>
      <c r="J107" s="20"/>
      <c r="K107" s="3">
        <v>51</v>
      </c>
      <c r="L107" s="30" t="s">
        <v>481</v>
      </c>
      <c r="M107" s="2"/>
      <c r="N107" s="31" t="s">
        <v>461</v>
      </c>
      <c r="O107" s="49" t="s">
        <v>631</v>
      </c>
      <c r="P107" s="32"/>
    </row>
    <row r="108" spans="1:16" ht="30">
      <c r="A108" s="7">
        <v>107</v>
      </c>
      <c r="B108" s="34" t="s">
        <v>369</v>
      </c>
      <c r="C108" s="31" t="s">
        <v>628</v>
      </c>
      <c r="D108" s="31" t="s">
        <v>482</v>
      </c>
      <c r="E108" s="30" t="s">
        <v>483</v>
      </c>
      <c r="F108" s="20"/>
      <c r="G108" s="20"/>
      <c r="H108" s="20"/>
      <c r="I108" s="20"/>
      <c r="J108" s="20"/>
      <c r="K108" s="3">
        <v>51</v>
      </c>
      <c r="L108" s="30" t="s">
        <v>484</v>
      </c>
      <c r="M108" s="2"/>
      <c r="N108" s="31" t="s">
        <v>461</v>
      </c>
      <c r="O108" s="49" t="s">
        <v>631</v>
      </c>
      <c r="P108" s="32"/>
    </row>
    <row r="109" spans="1:16" ht="30">
      <c r="A109" s="7">
        <v>108</v>
      </c>
      <c r="B109" s="34" t="s">
        <v>369</v>
      </c>
      <c r="C109" s="31" t="s">
        <v>628</v>
      </c>
      <c r="D109" s="31" t="s">
        <v>485</v>
      </c>
      <c r="E109" s="30" t="s">
        <v>486</v>
      </c>
      <c r="F109" s="20"/>
      <c r="G109" s="20"/>
      <c r="H109" s="20"/>
      <c r="I109" s="20"/>
      <c r="J109" s="20"/>
      <c r="K109" s="3">
        <v>52</v>
      </c>
      <c r="L109" s="30" t="s">
        <v>487</v>
      </c>
      <c r="M109" s="2"/>
      <c r="N109" s="31" t="s">
        <v>461</v>
      </c>
      <c r="O109" s="49" t="s">
        <v>631</v>
      </c>
      <c r="P109" s="32"/>
    </row>
    <row r="110" spans="1:16" ht="30">
      <c r="A110" s="7">
        <v>109</v>
      </c>
      <c r="B110" s="34" t="s">
        <v>369</v>
      </c>
      <c r="C110" s="31" t="s">
        <v>628</v>
      </c>
      <c r="D110" s="31" t="s">
        <v>488</v>
      </c>
      <c r="E110" s="30" t="s">
        <v>486</v>
      </c>
      <c r="F110" s="20"/>
      <c r="G110" s="20"/>
      <c r="H110" s="20"/>
      <c r="I110" s="20"/>
      <c r="J110" s="20"/>
      <c r="K110" s="3">
        <v>52</v>
      </c>
      <c r="L110" s="30" t="s">
        <v>489</v>
      </c>
      <c r="M110" s="2"/>
      <c r="N110" s="31" t="s">
        <v>461</v>
      </c>
      <c r="O110" s="49" t="s">
        <v>631</v>
      </c>
      <c r="P110" s="32"/>
    </row>
    <row r="111" spans="1:16" ht="30">
      <c r="A111" s="7">
        <v>110</v>
      </c>
      <c r="B111" s="34" t="s">
        <v>369</v>
      </c>
      <c r="C111" s="31" t="s">
        <v>628</v>
      </c>
      <c r="D111" s="31" t="s">
        <v>490</v>
      </c>
      <c r="E111" s="30" t="s">
        <v>491</v>
      </c>
      <c r="F111" s="20"/>
      <c r="G111" s="20"/>
      <c r="H111" s="20"/>
      <c r="I111" s="20"/>
      <c r="J111" s="20"/>
      <c r="K111" s="3">
        <v>52</v>
      </c>
      <c r="L111" s="30" t="s">
        <v>492</v>
      </c>
      <c r="M111" s="2"/>
      <c r="N111" s="31" t="s">
        <v>461</v>
      </c>
      <c r="O111" s="49" t="s">
        <v>631</v>
      </c>
      <c r="P111" s="32"/>
    </row>
    <row r="112" spans="1:16" ht="30">
      <c r="A112" s="7">
        <v>111</v>
      </c>
      <c r="B112" s="34" t="s">
        <v>369</v>
      </c>
      <c r="C112" s="31" t="s">
        <v>628</v>
      </c>
      <c r="D112" s="31" t="s">
        <v>493</v>
      </c>
      <c r="E112" s="30" t="s">
        <v>494</v>
      </c>
      <c r="F112" s="20"/>
      <c r="G112" s="20"/>
      <c r="H112" s="20"/>
      <c r="I112" s="20"/>
      <c r="J112" s="20"/>
      <c r="K112" s="3">
        <v>52</v>
      </c>
      <c r="L112" s="30" t="s">
        <v>495</v>
      </c>
      <c r="M112" s="2"/>
      <c r="N112" s="31" t="s">
        <v>461</v>
      </c>
      <c r="O112" s="49" t="s">
        <v>631</v>
      </c>
      <c r="P112" s="32"/>
    </row>
    <row r="113" spans="1:16" ht="30">
      <c r="A113" s="7">
        <v>112</v>
      </c>
      <c r="B113" s="25" t="s">
        <v>365</v>
      </c>
      <c r="C113" s="31" t="s">
        <v>628</v>
      </c>
      <c r="D113" s="31" t="s">
        <v>496</v>
      </c>
      <c r="E113" s="30" t="s">
        <v>497</v>
      </c>
      <c r="F113" s="20"/>
      <c r="G113" s="20"/>
      <c r="H113" s="20"/>
      <c r="I113" s="20"/>
      <c r="J113" s="20"/>
      <c r="K113" s="3">
        <v>53</v>
      </c>
      <c r="L113" s="30" t="s">
        <v>498</v>
      </c>
      <c r="M113" s="2"/>
      <c r="N113" s="31" t="s">
        <v>461</v>
      </c>
      <c r="O113" s="49" t="s">
        <v>631</v>
      </c>
      <c r="P113" s="32"/>
    </row>
    <row r="114" spans="1:16" ht="30">
      <c r="A114" s="7">
        <v>113</v>
      </c>
      <c r="B114" s="25" t="s">
        <v>367</v>
      </c>
      <c r="C114" s="31" t="s">
        <v>628</v>
      </c>
      <c r="D114" s="31" t="s">
        <v>499</v>
      </c>
      <c r="E114" s="30" t="s">
        <v>500</v>
      </c>
      <c r="F114" s="20"/>
      <c r="G114" s="20"/>
      <c r="H114" s="20"/>
      <c r="I114" s="20"/>
      <c r="J114" s="20"/>
      <c r="K114" s="3">
        <v>34</v>
      </c>
      <c r="L114" s="30" t="s">
        <v>501</v>
      </c>
      <c r="M114" s="2"/>
      <c r="N114" s="31" t="s">
        <v>461</v>
      </c>
      <c r="O114" s="49" t="s">
        <v>631</v>
      </c>
      <c r="P114" s="32"/>
    </row>
    <row r="115" spans="1:16" ht="45">
      <c r="A115" s="7">
        <v>114</v>
      </c>
      <c r="B115" s="25" t="s">
        <v>367</v>
      </c>
      <c r="C115" s="31" t="s">
        <v>628</v>
      </c>
      <c r="D115" s="31" t="s">
        <v>502</v>
      </c>
      <c r="E115" s="30" t="s">
        <v>629</v>
      </c>
      <c r="F115" s="20" t="s">
        <v>630</v>
      </c>
      <c r="G115" s="20"/>
      <c r="H115" s="20"/>
      <c r="I115" s="20"/>
      <c r="J115" s="20"/>
      <c r="K115" s="3">
        <v>34</v>
      </c>
      <c r="L115" s="30" t="s">
        <v>503</v>
      </c>
      <c r="M115" s="2"/>
      <c r="N115" s="31" t="s">
        <v>461</v>
      </c>
      <c r="O115" s="49" t="s">
        <v>631</v>
      </c>
      <c r="P115" s="32"/>
    </row>
    <row r="116" spans="1:16" ht="30">
      <c r="A116" s="7">
        <v>115</v>
      </c>
      <c r="B116" s="25" t="s">
        <v>367</v>
      </c>
      <c r="C116" s="31" t="s">
        <v>628</v>
      </c>
      <c r="D116" s="31" t="s">
        <v>504</v>
      </c>
      <c r="E116" s="30" t="s">
        <v>505</v>
      </c>
      <c r="F116" s="20"/>
      <c r="G116" s="20"/>
      <c r="H116" s="20"/>
      <c r="I116" s="20"/>
      <c r="J116" s="20"/>
      <c r="K116" s="3">
        <v>34</v>
      </c>
      <c r="L116" s="30" t="s">
        <v>506</v>
      </c>
      <c r="M116" s="2"/>
      <c r="N116" s="31" t="s">
        <v>461</v>
      </c>
      <c r="O116" s="49" t="s">
        <v>631</v>
      </c>
      <c r="P116" s="32"/>
    </row>
    <row r="117" spans="1:16" ht="30">
      <c r="A117" s="7">
        <v>116</v>
      </c>
      <c r="B117" s="25" t="s">
        <v>367</v>
      </c>
      <c r="C117" s="31" t="s">
        <v>628</v>
      </c>
      <c r="D117" s="31" t="s">
        <v>507</v>
      </c>
      <c r="E117" s="30" t="s">
        <v>508</v>
      </c>
      <c r="F117" s="20"/>
      <c r="G117" s="20"/>
      <c r="H117" s="20"/>
      <c r="I117" s="20"/>
      <c r="J117" s="20"/>
      <c r="K117" s="3">
        <v>35</v>
      </c>
      <c r="L117" s="30" t="s">
        <v>509</v>
      </c>
      <c r="M117" s="2"/>
      <c r="N117" s="31" t="s">
        <v>461</v>
      </c>
      <c r="O117" s="49" t="s">
        <v>631</v>
      </c>
      <c r="P117" s="32"/>
    </row>
    <row r="118" spans="1:16" ht="30">
      <c r="A118" s="7">
        <v>117</v>
      </c>
      <c r="B118" s="25" t="s">
        <v>367</v>
      </c>
      <c r="C118" s="31" t="s">
        <v>628</v>
      </c>
      <c r="D118" s="31" t="s">
        <v>510</v>
      </c>
      <c r="E118" s="30" t="s">
        <v>508</v>
      </c>
      <c r="F118" s="20"/>
      <c r="G118" s="20"/>
      <c r="H118" s="20"/>
      <c r="I118" s="20"/>
      <c r="J118" s="20"/>
      <c r="K118" s="3">
        <v>35</v>
      </c>
      <c r="L118" s="30" t="s">
        <v>511</v>
      </c>
      <c r="M118" s="2"/>
      <c r="N118" s="31" t="s">
        <v>461</v>
      </c>
      <c r="O118" s="49" t="s">
        <v>631</v>
      </c>
      <c r="P118" s="32"/>
    </row>
    <row r="119" spans="1:16" ht="30">
      <c r="A119" s="7">
        <v>118</v>
      </c>
      <c r="B119" s="25" t="s">
        <v>367</v>
      </c>
      <c r="C119" s="31" t="s">
        <v>628</v>
      </c>
      <c r="D119" s="31" t="s">
        <v>512</v>
      </c>
      <c r="E119" s="30" t="s">
        <v>508</v>
      </c>
      <c r="F119" s="20"/>
      <c r="G119" s="20"/>
      <c r="H119" s="20"/>
      <c r="I119" s="20"/>
      <c r="J119" s="20"/>
      <c r="K119" s="3">
        <v>35</v>
      </c>
      <c r="L119" s="30" t="s">
        <v>513</v>
      </c>
      <c r="M119" s="2"/>
      <c r="N119" s="31" t="s">
        <v>461</v>
      </c>
      <c r="O119" s="49" t="s">
        <v>631</v>
      </c>
      <c r="P119" s="32"/>
    </row>
    <row r="120" spans="1:16" ht="30">
      <c r="A120" s="7">
        <v>119</v>
      </c>
      <c r="B120" s="25" t="s">
        <v>367</v>
      </c>
      <c r="C120" s="31" t="s">
        <v>628</v>
      </c>
      <c r="D120" s="31" t="s">
        <v>514</v>
      </c>
      <c r="E120" s="30" t="s">
        <v>515</v>
      </c>
      <c r="F120" s="20"/>
      <c r="G120" s="20"/>
      <c r="H120" s="20"/>
      <c r="I120" s="20"/>
      <c r="J120" s="20"/>
      <c r="K120" s="3">
        <v>35</v>
      </c>
      <c r="L120" s="30" t="s">
        <v>516</v>
      </c>
      <c r="M120" s="2"/>
      <c r="N120" s="31" t="s">
        <v>461</v>
      </c>
      <c r="O120" s="49" t="s">
        <v>631</v>
      </c>
      <c r="P120" s="32"/>
    </row>
    <row r="121" spans="1:16" ht="30">
      <c r="A121" s="7">
        <v>120</v>
      </c>
      <c r="B121" s="25" t="s">
        <v>367</v>
      </c>
      <c r="C121" s="31" t="s">
        <v>628</v>
      </c>
      <c r="D121" s="31" t="s">
        <v>517</v>
      </c>
      <c r="E121" s="30" t="s">
        <v>500</v>
      </c>
      <c r="F121" s="20"/>
      <c r="G121" s="20"/>
      <c r="H121" s="20"/>
      <c r="I121" s="20"/>
      <c r="J121" s="20"/>
      <c r="K121" s="3">
        <v>35</v>
      </c>
      <c r="L121" s="30" t="s">
        <v>518</v>
      </c>
      <c r="M121" s="2"/>
      <c r="N121" s="31" t="s">
        <v>461</v>
      </c>
      <c r="O121" s="49" t="s">
        <v>631</v>
      </c>
      <c r="P121" s="32"/>
    </row>
    <row r="122" spans="1:16" ht="30">
      <c r="A122" s="7">
        <v>121</v>
      </c>
      <c r="B122" s="25" t="s">
        <v>367</v>
      </c>
      <c r="C122" s="31" t="s">
        <v>628</v>
      </c>
      <c r="D122" s="31" t="s">
        <v>519</v>
      </c>
      <c r="E122" s="30" t="s">
        <v>520</v>
      </c>
      <c r="F122" s="20"/>
      <c r="G122" s="20"/>
      <c r="H122" s="20"/>
      <c r="I122" s="20"/>
      <c r="J122" s="20"/>
      <c r="K122" s="3">
        <v>35</v>
      </c>
      <c r="L122" s="30" t="s">
        <v>521</v>
      </c>
      <c r="M122" s="2"/>
      <c r="N122" s="31" t="s">
        <v>461</v>
      </c>
      <c r="O122" s="49" t="s">
        <v>631</v>
      </c>
      <c r="P122" s="32"/>
    </row>
    <row r="123" spans="1:16" ht="30">
      <c r="A123" s="7">
        <v>122</v>
      </c>
      <c r="B123" s="25" t="s">
        <v>367</v>
      </c>
      <c r="C123" s="31" t="s">
        <v>628</v>
      </c>
      <c r="D123" s="31" t="s">
        <v>522</v>
      </c>
      <c r="E123" s="30" t="s">
        <v>523</v>
      </c>
      <c r="F123" s="20"/>
      <c r="G123" s="20"/>
      <c r="H123" s="20"/>
      <c r="I123" s="20"/>
      <c r="J123" s="20"/>
      <c r="K123" s="3">
        <v>35</v>
      </c>
      <c r="L123" s="30" t="s">
        <v>524</v>
      </c>
      <c r="M123" s="2"/>
      <c r="N123" s="31" t="s">
        <v>461</v>
      </c>
      <c r="O123" s="49" t="s">
        <v>631</v>
      </c>
      <c r="P123" s="32"/>
    </row>
    <row r="124" spans="1:16" ht="30">
      <c r="A124" s="7">
        <v>123</v>
      </c>
      <c r="B124" s="25" t="s">
        <v>367</v>
      </c>
      <c r="C124" s="31" t="s">
        <v>628</v>
      </c>
      <c r="D124" s="31" t="s">
        <v>525</v>
      </c>
      <c r="E124" s="30" t="s">
        <v>526</v>
      </c>
      <c r="F124" s="20"/>
      <c r="G124" s="20"/>
      <c r="H124" s="20"/>
      <c r="I124" s="20"/>
      <c r="J124" s="20"/>
      <c r="K124" s="3">
        <v>35</v>
      </c>
      <c r="L124" s="30" t="s">
        <v>527</v>
      </c>
      <c r="M124" s="2"/>
      <c r="N124" s="31" t="s">
        <v>461</v>
      </c>
      <c r="O124" s="49" t="s">
        <v>631</v>
      </c>
      <c r="P124" s="32"/>
    </row>
    <row r="125" spans="1:16" ht="30">
      <c r="A125" s="7">
        <v>124</v>
      </c>
      <c r="B125" s="25" t="s">
        <v>367</v>
      </c>
      <c r="C125" s="31" t="s">
        <v>628</v>
      </c>
      <c r="D125" s="31" t="s">
        <v>528</v>
      </c>
      <c r="E125" s="30" t="s">
        <v>529</v>
      </c>
      <c r="F125" s="20"/>
      <c r="G125" s="20"/>
      <c r="H125" s="20"/>
      <c r="I125" s="20"/>
      <c r="J125" s="20"/>
      <c r="K125" s="3">
        <v>35</v>
      </c>
      <c r="L125" s="30" t="s">
        <v>530</v>
      </c>
      <c r="M125" s="2"/>
      <c r="N125" s="31" t="s">
        <v>461</v>
      </c>
      <c r="O125" s="49" t="s">
        <v>631</v>
      </c>
      <c r="P125" s="32"/>
    </row>
    <row r="126" spans="1:16" ht="30">
      <c r="A126" s="7">
        <v>125</v>
      </c>
      <c r="B126" s="25" t="s">
        <v>369</v>
      </c>
      <c r="C126" s="31" t="s">
        <v>628</v>
      </c>
      <c r="D126" s="31" t="s">
        <v>531</v>
      </c>
      <c r="E126" s="30" t="s">
        <v>532</v>
      </c>
      <c r="F126" s="20"/>
      <c r="G126" s="20"/>
      <c r="H126" s="20"/>
      <c r="I126" s="20"/>
      <c r="J126" s="20"/>
      <c r="K126" s="3">
        <v>41</v>
      </c>
      <c r="L126" s="30" t="s">
        <v>533</v>
      </c>
      <c r="M126" s="2"/>
      <c r="N126" s="31" t="s">
        <v>461</v>
      </c>
      <c r="O126" s="49" t="s">
        <v>631</v>
      </c>
      <c r="P126" s="32"/>
    </row>
    <row r="127" spans="1:16" ht="30">
      <c r="A127" s="7">
        <v>126</v>
      </c>
      <c r="B127" s="25" t="s">
        <v>368</v>
      </c>
      <c r="C127" s="31" t="s">
        <v>628</v>
      </c>
      <c r="D127" s="31" t="s">
        <v>534</v>
      </c>
      <c r="E127" s="30" t="s">
        <v>535</v>
      </c>
      <c r="F127" s="20"/>
      <c r="G127" s="20"/>
      <c r="H127" s="20"/>
      <c r="I127" s="20"/>
      <c r="J127" s="20"/>
      <c r="K127" s="3">
        <v>50</v>
      </c>
      <c r="L127" s="30" t="s">
        <v>536</v>
      </c>
      <c r="M127" s="2"/>
      <c r="N127" s="31" t="s">
        <v>461</v>
      </c>
      <c r="O127" s="49" t="s">
        <v>631</v>
      </c>
      <c r="P127" s="32"/>
    </row>
    <row r="128" spans="1:16" ht="30">
      <c r="A128" s="7">
        <v>127</v>
      </c>
      <c r="B128" s="25" t="s">
        <v>369</v>
      </c>
      <c r="C128" s="31" t="s">
        <v>628</v>
      </c>
      <c r="D128" s="31" t="s">
        <v>537</v>
      </c>
      <c r="E128" s="30" t="s">
        <v>538</v>
      </c>
      <c r="F128" s="20"/>
      <c r="G128" s="20"/>
      <c r="H128" s="20"/>
      <c r="I128" s="20"/>
      <c r="J128" s="20"/>
      <c r="K128" s="3">
        <v>42</v>
      </c>
      <c r="L128" s="30" t="s">
        <v>539</v>
      </c>
      <c r="M128" s="2"/>
      <c r="N128" s="31" t="s">
        <v>461</v>
      </c>
      <c r="O128" s="49" t="s">
        <v>631</v>
      </c>
      <c r="P128" s="32"/>
    </row>
    <row r="129" spans="1:16" ht="30">
      <c r="A129" s="7">
        <v>128</v>
      </c>
      <c r="B129" s="25" t="s">
        <v>366</v>
      </c>
      <c r="C129" s="31" t="s">
        <v>628</v>
      </c>
      <c r="D129" s="31" t="s">
        <v>540</v>
      </c>
      <c r="E129" s="30" t="s">
        <v>500</v>
      </c>
      <c r="F129" s="20"/>
      <c r="G129" s="20"/>
      <c r="H129" s="20"/>
      <c r="I129" s="20"/>
      <c r="J129" s="20"/>
      <c r="K129" s="3">
        <v>42</v>
      </c>
      <c r="L129" s="30" t="s">
        <v>541</v>
      </c>
      <c r="M129" s="2"/>
      <c r="N129" s="31" t="s">
        <v>461</v>
      </c>
      <c r="O129" s="49" t="s">
        <v>631</v>
      </c>
      <c r="P129" s="32"/>
    </row>
    <row r="130" spans="1:16" ht="30">
      <c r="A130" s="7">
        <v>129</v>
      </c>
      <c r="B130" s="25" t="s">
        <v>369</v>
      </c>
      <c r="C130" s="31" t="s">
        <v>628</v>
      </c>
      <c r="D130" s="31" t="s">
        <v>542</v>
      </c>
      <c r="E130" s="30" t="s">
        <v>543</v>
      </c>
      <c r="F130" s="20"/>
      <c r="G130" s="20"/>
      <c r="H130" s="20"/>
      <c r="I130" s="20"/>
      <c r="J130" s="20"/>
      <c r="K130" s="3">
        <v>42</v>
      </c>
      <c r="L130" s="30" t="s">
        <v>544</v>
      </c>
      <c r="M130" s="2"/>
      <c r="N130" s="31" t="s">
        <v>461</v>
      </c>
      <c r="O130" s="49" t="s">
        <v>631</v>
      </c>
      <c r="P130" s="32"/>
    </row>
    <row r="131" spans="1:16" ht="30">
      <c r="A131" s="7">
        <v>130</v>
      </c>
      <c r="B131" s="25" t="s">
        <v>368</v>
      </c>
      <c r="C131" s="31" t="s">
        <v>628</v>
      </c>
      <c r="D131" s="31" t="s">
        <v>545</v>
      </c>
      <c r="E131" s="30" t="s">
        <v>546</v>
      </c>
      <c r="F131" s="20"/>
      <c r="G131" s="20"/>
      <c r="H131" s="20"/>
      <c r="I131" s="20"/>
      <c r="J131" s="20"/>
      <c r="K131" s="3">
        <v>50</v>
      </c>
      <c r="L131" s="30" t="s">
        <v>547</v>
      </c>
      <c r="M131" s="2"/>
      <c r="N131" s="31" t="s">
        <v>461</v>
      </c>
      <c r="O131" s="49" t="s">
        <v>631</v>
      </c>
      <c r="P131" s="32"/>
    </row>
    <row r="132" spans="1:16" ht="30">
      <c r="A132" s="7">
        <v>131</v>
      </c>
      <c r="B132" s="25" t="s">
        <v>370</v>
      </c>
      <c r="C132" s="31" t="s">
        <v>628</v>
      </c>
      <c r="D132" s="31" t="s">
        <v>548</v>
      </c>
      <c r="E132" s="30" t="s">
        <v>549</v>
      </c>
      <c r="F132" s="20"/>
      <c r="G132" s="20"/>
      <c r="H132" s="20"/>
      <c r="I132" s="20"/>
      <c r="J132" s="20"/>
      <c r="K132" s="3">
        <v>27</v>
      </c>
      <c r="L132" s="30" t="s">
        <v>550</v>
      </c>
      <c r="M132" s="2"/>
      <c r="N132" s="31" t="s">
        <v>461</v>
      </c>
      <c r="O132" s="49" t="s">
        <v>631</v>
      </c>
      <c r="P132" s="32"/>
    </row>
    <row r="133" spans="1:16" ht="30">
      <c r="A133" s="7">
        <v>132</v>
      </c>
      <c r="B133" s="25" t="s">
        <v>370</v>
      </c>
      <c r="C133" s="31" t="s">
        <v>628</v>
      </c>
      <c r="D133" s="31" t="s">
        <v>551</v>
      </c>
      <c r="E133" s="30" t="s">
        <v>552</v>
      </c>
      <c r="F133" s="20"/>
      <c r="G133" s="20"/>
      <c r="H133" s="20"/>
      <c r="I133" s="20"/>
      <c r="J133" s="20"/>
      <c r="K133" s="3">
        <v>27</v>
      </c>
      <c r="L133" s="30" t="s">
        <v>553</v>
      </c>
      <c r="M133" s="2"/>
      <c r="N133" s="31" t="s">
        <v>461</v>
      </c>
      <c r="O133" s="49" t="s">
        <v>631</v>
      </c>
      <c r="P133" s="32"/>
    </row>
    <row r="134" spans="1:16" ht="30">
      <c r="A134" s="7">
        <v>133</v>
      </c>
      <c r="B134" s="25" t="s">
        <v>370</v>
      </c>
      <c r="C134" s="31" t="s">
        <v>628</v>
      </c>
      <c r="D134" s="31" t="s">
        <v>554</v>
      </c>
      <c r="E134" s="30" t="s">
        <v>552</v>
      </c>
      <c r="F134" s="20"/>
      <c r="G134" s="20"/>
      <c r="H134" s="20"/>
      <c r="I134" s="20"/>
      <c r="J134" s="20"/>
      <c r="K134" s="3">
        <v>27</v>
      </c>
      <c r="L134" s="30" t="s">
        <v>555</v>
      </c>
      <c r="M134" s="2"/>
      <c r="N134" s="31" t="s">
        <v>461</v>
      </c>
      <c r="O134" s="49" t="s">
        <v>631</v>
      </c>
      <c r="P134" s="32"/>
    </row>
    <row r="135" spans="1:16" ht="30">
      <c r="A135" s="7">
        <v>134</v>
      </c>
      <c r="B135" s="25" t="s">
        <v>370</v>
      </c>
      <c r="C135" s="31" t="s">
        <v>628</v>
      </c>
      <c r="D135" s="31" t="s">
        <v>556</v>
      </c>
      <c r="E135" s="30" t="s">
        <v>526</v>
      </c>
      <c r="F135" s="20"/>
      <c r="G135" s="20"/>
      <c r="H135" s="20"/>
      <c r="I135" s="20"/>
      <c r="J135" s="20"/>
      <c r="K135" s="3">
        <v>35</v>
      </c>
      <c r="L135" s="30" t="s">
        <v>557</v>
      </c>
      <c r="M135" s="2"/>
      <c r="N135" s="31" t="s">
        <v>461</v>
      </c>
      <c r="O135" s="49" t="s">
        <v>631</v>
      </c>
      <c r="P135" s="32"/>
    </row>
    <row r="136" spans="1:16" ht="30">
      <c r="A136" s="7">
        <v>135</v>
      </c>
      <c r="B136" s="25" t="s">
        <v>366</v>
      </c>
      <c r="C136" s="31" t="s">
        <v>628</v>
      </c>
      <c r="D136" s="31" t="s">
        <v>558</v>
      </c>
      <c r="E136" s="30" t="s">
        <v>500</v>
      </c>
      <c r="F136" s="20"/>
      <c r="G136" s="20"/>
      <c r="H136" s="20"/>
      <c r="I136" s="20"/>
      <c r="J136" s="20"/>
      <c r="K136" s="3">
        <v>35</v>
      </c>
      <c r="L136" s="30" t="s">
        <v>559</v>
      </c>
      <c r="M136" s="2"/>
      <c r="N136" s="31" t="s">
        <v>461</v>
      </c>
      <c r="O136" s="49" t="s">
        <v>631</v>
      </c>
      <c r="P136" s="32"/>
    </row>
    <row r="137" spans="1:16" ht="30">
      <c r="A137" s="7">
        <v>136</v>
      </c>
      <c r="B137" s="25" t="s">
        <v>366</v>
      </c>
      <c r="C137" s="31" t="s">
        <v>628</v>
      </c>
      <c r="D137" s="31" t="s">
        <v>560</v>
      </c>
      <c r="E137" s="30" t="s">
        <v>561</v>
      </c>
      <c r="F137" s="20"/>
      <c r="G137" s="20"/>
      <c r="H137" s="20"/>
      <c r="I137" s="20"/>
      <c r="J137" s="20"/>
      <c r="K137" s="3">
        <v>35</v>
      </c>
      <c r="L137" s="30" t="s">
        <v>562</v>
      </c>
      <c r="M137" s="2"/>
      <c r="N137" s="31" t="s">
        <v>461</v>
      </c>
      <c r="O137" s="49" t="s">
        <v>631</v>
      </c>
      <c r="P137" s="32"/>
    </row>
    <row r="138" spans="1:16" ht="30">
      <c r="A138" s="7">
        <v>137</v>
      </c>
      <c r="B138" s="25" t="s">
        <v>370</v>
      </c>
      <c r="C138" s="31" t="s">
        <v>628</v>
      </c>
      <c r="D138" s="31" t="s">
        <v>563</v>
      </c>
      <c r="E138" s="30" t="s">
        <v>526</v>
      </c>
      <c r="F138" s="20"/>
      <c r="G138" s="20"/>
      <c r="H138" s="20"/>
      <c r="I138" s="20"/>
      <c r="J138" s="20"/>
      <c r="K138" s="3">
        <v>36</v>
      </c>
      <c r="L138" s="30" t="s">
        <v>564</v>
      </c>
      <c r="M138" s="2"/>
      <c r="N138" s="31" t="s">
        <v>461</v>
      </c>
      <c r="O138" s="49" t="s">
        <v>631</v>
      </c>
      <c r="P138" s="32"/>
    </row>
    <row r="139" spans="1:16" ht="30">
      <c r="A139" s="7">
        <v>138</v>
      </c>
      <c r="B139" s="25" t="s">
        <v>366</v>
      </c>
      <c r="C139" s="31" t="s">
        <v>628</v>
      </c>
      <c r="D139" s="31" t="s">
        <v>565</v>
      </c>
      <c r="E139" s="30" t="s">
        <v>566</v>
      </c>
      <c r="F139" s="20"/>
      <c r="G139" s="20"/>
      <c r="H139" s="20"/>
      <c r="I139" s="20"/>
      <c r="J139" s="20"/>
      <c r="K139" s="3">
        <v>36</v>
      </c>
      <c r="L139" s="30" t="s">
        <v>567</v>
      </c>
      <c r="M139" s="2"/>
      <c r="N139" s="31" t="s">
        <v>461</v>
      </c>
      <c r="O139" s="49" t="s">
        <v>631</v>
      </c>
      <c r="P139" s="32"/>
    </row>
    <row r="140" spans="1:16" ht="30">
      <c r="A140" s="7">
        <v>139</v>
      </c>
      <c r="B140" s="25" t="s">
        <v>366</v>
      </c>
      <c r="C140" s="31" t="s">
        <v>628</v>
      </c>
      <c r="D140" s="31" t="s">
        <v>971</v>
      </c>
      <c r="E140" s="30" t="s">
        <v>568</v>
      </c>
      <c r="F140" s="20"/>
      <c r="G140" s="20"/>
      <c r="H140" s="20"/>
      <c r="I140" s="20"/>
      <c r="J140" s="20"/>
      <c r="K140" s="3" t="s">
        <v>759</v>
      </c>
      <c r="L140" s="30" t="s">
        <v>569</v>
      </c>
      <c r="M140" s="2">
        <v>718</v>
      </c>
      <c r="N140" s="31" t="s">
        <v>461</v>
      </c>
      <c r="O140" s="49" t="s">
        <v>631</v>
      </c>
      <c r="P140" s="32"/>
    </row>
    <row r="141" spans="1:16" ht="30">
      <c r="A141" s="7">
        <v>140</v>
      </c>
      <c r="B141" s="25" t="s">
        <v>366</v>
      </c>
      <c r="C141" s="31" t="s">
        <v>628</v>
      </c>
      <c r="D141" s="31" t="s">
        <v>570</v>
      </c>
      <c r="E141" s="30" t="s">
        <v>571</v>
      </c>
      <c r="F141" s="20"/>
      <c r="G141" s="20"/>
      <c r="H141" s="20"/>
      <c r="I141" s="20"/>
      <c r="J141" s="20"/>
      <c r="K141" s="3">
        <v>36</v>
      </c>
      <c r="L141" s="30" t="s">
        <v>572</v>
      </c>
      <c r="M141" s="2"/>
      <c r="N141" s="31" t="s">
        <v>461</v>
      </c>
      <c r="O141" s="49" t="s">
        <v>631</v>
      </c>
      <c r="P141" s="32"/>
    </row>
    <row r="142" spans="1:16" ht="30">
      <c r="A142" s="7">
        <v>141</v>
      </c>
      <c r="B142" s="25" t="s">
        <v>366</v>
      </c>
      <c r="C142" s="31" t="s">
        <v>628</v>
      </c>
      <c r="D142" s="31" t="s">
        <v>1154</v>
      </c>
      <c r="E142" s="30" t="s">
        <v>573</v>
      </c>
      <c r="F142" s="20"/>
      <c r="G142" s="20"/>
      <c r="H142" s="20"/>
      <c r="I142" s="20"/>
      <c r="J142" s="20"/>
      <c r="K142" s="3">
        <v>36</v>
      </c>
      <c r="L142" s="30" t="s">
        <v>574</v>
      </c>
      <c r="M142" s="2">
        <v>285</v>
      </c>
      <c r="N142" s="31" t="s">
        <v>461</v>
      </c>
      <c r="O142" s="49" t="s">
        <v>631</v>
      </c>
      <c r="P142" s="32"/>
    </row>
    <row r="143" spans="1:16" ht="30">
      <c r="A143" s="7">
        <v>142</v>
      </c>
      <c r="B143" s="25" t="s">
        <v>365</v>
      </c>
      <c r="C143" s="31" t="s">
        <v>628</v>
      </c>
      <c r="D143" s="31" t="s">
        <v>575</v>
      </c>
      <c r="E143" s="30" t="s">
        <v>576</v>
      </c>
      <c r="F143" s="20"/>
      <c r="G143" s="20"/>
      <c r="H143" s="20"/>
      <c r="I143" s="20"/>
      <c r="J143" s="20"/>
      <c r="K143" s="3">
        <v>37</v>
      </c>
      <c r="L143" s="30" t="s">
        <v>577</v>
      </c>
      <c r="M143" s="2"/>
      <c r="N143" s="31" t="s">
        <v>461</v>
      </c>
      <c r="O143" s="49" t="s">
        <v>631</v>
      </c>
      <c r="P143" s="32"/>
    </row>
    <row r="144" spans="1:16" ht="30">
      <c r="A144" s="7">
        <v>143</v>
      </c>
      <c r="B144" s="25" t="s">
        <v>366</v>
      </c>
      <c r="C144" s="31" t="s">
        <v>628</v>
      </c>
      <c r="D144" s="31" t="s">
        <v>578</v>
      </c>
      <c r="E144" s="30" t="s">
        <v>579</v>
      </c>
      <c r="F144" s="20"/>
      <c r="G144" s="20"/>
      <c r="H144" s="20"/>
      <c r="I144" s="20"/>
      <c r="J144" s="20"/>
      <c r="K144" s="3">
        <v>43</v>
      </c>
      <c r="L144" s="30" t="s">
        <v>580</v>
      </c>
      <c r="M144" s="2"/>
      <c r="N144" s="31" t="s">
        <v>461</v>
      </c>
      <c r="O144" s="49" t="s">
        <v>631</v>
      </c>
      <c r="P144" s="32"/>
    </row>
    <row r="145" spans="1:16" ht="30">
      <c r="A145" s="7">
        <v>144</v>
      </c>
      <c r="B145" s="25" t="s">
        <v>366</v>
      </c>
      <c r="C145" s="31" t="s">
        <v>628</v>
      </c>
      <c r="D145" s="31" t="s">
        <v>581</v>
      </c>
      <c r="E145" s="30" t="s">
        <v>582</v>
      </c>
      <c r="F145" s="20"/>
      <c r="G145" s="20"/>
      <c r="H145" s="20"/>
      <c r="I145" s="20"/>
      <c r="J145" s="20"/>
      <c r="K145" s="3">
        <v>43</v>
      </c>
      <c r="L145" s="30" t="s">
        <v>583</v>
      </c>
      <c r="M145" s="2"/>
      <c r="N145" s="31" t="s">
        <v>461</v>
      </c>
      <c r="O145" s="49" t="s">
        <v>631</v>
      </c>
      <c r="P145" s="32"/>
    </row>
    <row r="146" spans="1:16" ht="30">
      <c r="A146" s="7">
        <v>145</v>
      </c>
      <c r="B146" s="25" t="s">
        <v>365</v>
      </c>
      <c r="C146" s="31" t="s">
        <v>628</v>
      </c>
      <c r="D146" s="31" t="s">
        <v>584</v>
      </c>
      <c r="E146" s="30" t="s">
        <v>668</v>
      </c>
      <c r="F146" s="20"/>
      <c r="G146" s="20"/>
      <c r="H146" s="20"/>
      <c r="I146" s="20"/>
      <c r="J146" s="20"/>
      <c r="K146" s="3">
        <v>44</v>
      </c>
      <c r="L146" s="30" t="s">
        <v>178</v>
      </c>
      <c r="M146" s="2"/>
      <c r="N146" s="31" t="s">
        <v>461</v>
      </c>
      <c r="O146" s="49" t="s">
        <v>631</v>
      </c>
      <c r="P146" s="32"/>
    </row>
    <row r="147" spans="1:16" ht="30">
      <c r="A147" s="7">
        <v>146</v>
      </c>
      <c r="B147" s="25" t="s">
        <v>365</v>
      </c>
      <c r="C147" s="31" t="s">
        <v>628</v>
      </c>
      <c r="D147" s="31" t="s">
        <v>119</v>
      </c>
      <c r="E147" s="30" t="s">
        <v>585</v>
      </c>
      <c r="F147" s="20"/>
      <c r="G147" s="20"/>
      <c r="H147" s="20"/>
      <c r="I147" s="20"/>
      <c r="J147" s="20"/>
      <c r="K147" s="3">
        <v>44</v>
      </c>
      <c r="L147" s="30" t="s">
        <v>586</v>
      </c>
      <c r="M147" s="2"/>
      <c r="N147" s="31" t="s">
        <v>461</v>
      </c>
      <c r="O147" s="49" t="s">
        <v>631</v>
      </c>
      <c r="P147" s="32"/>
    </row>
    <row r="148" spans="1:16" ht="30">
      <c r="A148" s="7">
        <v>147</v>
      </c>
      <c r="B148" s="25" t="s">
        <v>365</v>
      </c>
      <c r="C148" s="31" t="s">
        <v>628</v>
      </c>
      <c r="D148" s="31" t="s">
        <v>587</v>
      </c>
      <c r="E148" s="30" t="s">
        <v>588</v>
      </c>
      <c r="F148" s="20" t="s">
        <v>648</v>
      </c>
      <c r="G148" s="20"/>
      <c r="H148" s="20"/>
      <c r="I148" s="20"/>
      <c r="J148" s="20"/>
      <c r="K148" s="3">
        <v>44</v>
      </c>
      <c r="L148" s="30" t="s">
        <v>589</v>
      </c>
      <c r="M148" s="2"/>
      <c r="N148" s="31" t="s">
        <v>461</v>
      </c>
      <c r="O148" s="49" t="s">
        <v>631</v>
      </c>
      <c r="P148" s="32"/>
    </row>
    <row r="149" spans="1:16" ht="30">
      <c r="A149" s="7">
        <v>148</v>
      </c>
      <c r="B149" s="25" t="s">
        <v>365</v>
      </c>
      <c r="C149" s="31" t="s">
        <v>628</v>
      </c>
      <c r="D149" s="31" t="s">
        <v>590</v>
      </c>
      <c r="E149" s="30" t="s">
        <v>970</v>
      </c>
      <c r="F149" s="44" t="s">
        <v>771</v>
      </c>
      <c r="G149" s="20"/>
      <c r="H149" s="20"/>
      <c r="I149" s="20"/>
      <c r="J149" s="20"/>
      <c r="K149" s="3">
        <v>44</v>
      </c>
      <c r="L149" s="30" t="s">
        <v>591</v>
      </c>
      <c r="M149" s="47">
        <v>712</v>
      </c>
      <c r="N149" s="31" t="s">
        <v>461</v>
      </c>
      <c r="O149" s="49" t="s">
        <v>631</v>
      </c>
      <c r="P149" s="32"/>
    </row>
    <row r="150" spans="1:16" ht="30">
      <c r="A150" s="7">
        <v>149</v>
      </c>
      <c r="B150" s="25" t="s">
        <v>365</v>
      </c>
      <c r="C150" s="31" t="s">
        <v>628</v>
      </c>
      <c r="D150" s="31" t="s">
        <v>592</v>
      </c>
      <c r="E150" s="30" t="s">
        <v>593</v>
      </c>
      <c r="F150" s="20"/>
      <c r="G150" s="20"/>
      <c r="H150" s="20"/>
      <c r="I150" s="20"/>
      <c r="J150" s="20"/>
      <c r="K150" s="3">
        <v>44</v>
      </c>
      <c r="L150" s="30" t="s">
        <v>594</v>
      </c>
      <c r="M150" s="2"/>
      <c r="N150" s="31" t="s">
        <v>461</v>
      </c>
      <c r="O150" s="49" t="s">
        <v>631</v>
      </c>
      <c r="P150" s="32"/>
    </row>
    <row r="151" spans="1:16" ht="30">
      <c r="A151" s="7">
        <v>150</v>
      </c>
      <c r="B151" s="25" t="s">
        <v>365</v>
      </c>
      <c r="C151" s="31" t="s">
        <v>628</v>
      </c>
      <c r="D151" s="31" t="s">
        <v>595</v>
      </c>
      <c r="E151" s="30" t="s">
        <v>596</v>
      </c>
      <c r="F151" s="20"/>
      <c r="G151" s="20"/>
      <c r="H151" s="20"/>
      <c r="I151" s="20"/>
      <c r="J151" s="20"/>
      <c r="K151" s="3">
        <v>44</v>
      </c>
      <c r="L151" s="30" t="s">
        <v>597</v>
      </c>
      <c r="M151" s="2"/>
      <c r="N151" s="31" t="s">
        <v>461</v>
      </c>
      <c r="O151" s="49" t="s">
        <v>631</v>
      </c>
      <c r="P151" s="32"/>
    </row>
    <row r="152" spans="1:16" ht="30">
      <c r="A152" s="7">
        <v>151</v>
      </c>
      <c r="B152" s="25" t="s">
        <v>364</v>
      </c>
      <c r="C152" s="31" t="s">
        <v>628</v>
      </c>
      <c r="D152" s="31" t="s">
        <v>598</v>
      </c>
      <c r="E152" s="30" t="s">
        <v>599</v>
      </c>
      <c r="F152" s="20"/>
      <c r="G152" s="20"/>
      <c r="H152" s="20"/>
      <c r="I152" s="20"/>
      <c r="J152" s="20"/>
      <c r="K152" s="3">
        <v>25</v>
      </c>
      <c r="L152" s="30" t="s">
        <v>600</v>
      </c>
      <c r="M152" s="2"/>
      <c r="N152" s="31" t="s">
        <v>461</v>
      </c>
      <c r="O152" s="49" t="s">
        <v>631</v>
      </c>
      <c r="P152" s="32"/>
    </row>
    <row r="153" spans="1:16" ht="30">
      <c r="A153" s="7">
        <v>152</v>
      </c>
      <c r="B153" s="25" t="s">
        <v>364</v>
      </c>
      <c r="C153" s="31" t="s">
        <v>628</v>
      </c>
      <c r="D153" s="31" t="s">
        <v>601</v>
      </c>
      <c r="E153" s="30" t="s">
        <v>500</v>
      </c>
      <c r="F153" s="20"/>
      <c r="G153" s="20"/>
      <c r="H153" s="20"/>
      <c r="I153" s="20"/>
      <c r="J153" s="20"/>
      <c r="K153" s="3">
        <v>25</v>
      </c>
      <c r="L153" s="30" t="s">
        <v>602</v>
      </c>
      <c r="M153" s="2"/>
      <c r="N153" s="31" t="s">
        <v>461</v>
      </c>
      <c r="O153" s="49" t="s">
        <v>631</v>
      </c>
      <c r="P153" s="32"/>
    </row>
    <row r="154" spans="1:16" ht="30">
      <c r="A154" s="7">
        <v>153</v>
      </c>
      <c r="B154" s="25" t="s">
        <v>364</v>
      </c>
      <c r="C154" s="31" t="s">
        <v>628</v>
      </c>
      <c r="D154" s="31" t="s">
        <v>603</v>
      </c>
      <c r="E154" s="30" t="s">
        <v>604</v>
      </c>
      <c r="F154" s="20"/>
      <c r="G154" s="20"/>
      <c r="H154" s="20"/>
      <c r="I154" s="20"/>
      <c r="J154" s="20"/>
      <c r="K154" s="3">
        <v>26</v>
      </c>
      <c r="L154" s="30" t="s">
        <v>605</v>
      </c>
      <c r="M154" s="2"/>
      <c r="N154" s="31" t="s">
        <v>461</v>
      </c>
      <c r="O154" s="49" t="s">
        <v>631</v>
      </c>
      <c r="P154" s="32"/>
    </row>
    <row r="155" spans="1:16" ht="30">
      <c r="A155" s="7">
        <v>154</v>
      </c>
      <c r="B155" s="25" t="s">
        <v>364</v>
      </c>
      <c r="C155" s="31" t="s">
        <v>628</v>
      </c>
      <c r="D155" s="31" t="s">
        <v>1171</v>
      </c>
      <c r="E155" s="30" t="s">
        <v>500</v>
      </c>
      <c r="F155" s="20"/>
      <c r="G155" s="20"/>
      <c r="H155" s="20"/>
      <c r="I155" s="20"/>
      <c r="J155" s="20"/>
      <c r="K155" s="3">
        <v>26</v>
      </c>
      <c r="L155" s="30" t="s">
        <v>606</v>
      </c>
      <c r="M155" s="2"/>
      <c r="N155" s="31" t="s">
        <v>461</v>
      </c>
      <c r="O155" s="49" t="s">
        <v>631</v>
      </c>
      <c r="P155" s="32"/>
    </row>
    <row r="156" spans="1:16" ht="30">
      <c r="A156" s="7">
        <v>155</v>
      </c>
      <c r="B156" s="25" t="s">
        <v>364</v>
      </c>
      <c r="C156" s="31" t="s">
        <v>628</v>
      </c>
      <c r="D156" s="31" t="s">
        <v>607</v>
      </c>
      <c r="E156" s="30" t="s">
        <v>608</v>
      </c>
      <c r="F156" s="20"/>
      <c r="G156" s="20"/>
      <c r="H156" s="20"/>
      <c r="I156" s="20"/>
      <c r="J156" s="20"/>
      <c r="K156" s="3">
        <v>33</v>
      </c>
      <c r="L156" s="30" t="s">
        <v>609</v>
      </c>
      <c r="M156" s="2"/>
      <c r="N156" s="31" t="s">
        <v>461</v>
      </c>
      <c r="O156" s="49" t="s">
        <v>631</v>
      </c>
      <c r="P156" s="32"/>
    </row>
    <row r="157" spans="1:16" ht="30">
      <c r="A157" s="7">
        <v>156</v>
      </c>
      <c r="B157" s="25" t="s">
        <v>364</v>
      </c>
      <c r="C157" s="31" t="s">
        <v>628</v>
      </c>
      <c r="D157" s="31" t="s">
        <v>610</v>
      </c>
      <c r="E157" s="30" t="s">
        <v>611</v>
      </c>
      <c r="F157" s="20"/>
      <c r="G157" s="20"/>
      <c r="H157" s="20"/>
      <c r="I157" s="20"/>
      <c r="J157" s="20"/>
      <c r="K157" s="3">
        <v>33</v>
      </c>
      <c r="L157" s="30" t="s">
        <v>612</v>
      </c>
      <c r="M157" s="2"/>
      <c r="N157" s="31" t="s">
        <v>461</v>
      </c>
      <c r="O157" s="49" t="s">
        <v>631</v>
      </c>
      <c r="P157" s="32"/>
    </row>
    <row r="158" spans="1:16" ht="30">
      <c r="A158" s="7">
        <v>157</v>
      </c>
      <c r="B158" s="25" t="s">
        <v>364</v>
      </c>
      <c r="C158" s="31" t="s">
        <v>628</v>
      </c>
      <c r="D158" s="31" t="s">
        <v>613</v>
      </c>
      <c r="E158" s="30" t="s">
        <v>614</v>
      </c>
      <c r="F158" s="20"/>
      <c r="G158" s="20"/>
      <c r="H158" s="20"/>
      <c r="I158" s="20"/>
      <c r="J158" s="20"/>
      <c r="K158" s="3">
        <v>34</v>
      </c>
      <c r="L158" s="30" t="s">
        <v>615</v>
      </c>
      <c r="M158" s="2"/>
      <c r="N158" s="31" t="s">
        <v>461</v>
      </c>
      <c r="O158" s="49" t="s">
        <v>631</v>
      </c>
      <c r="P158" s="32"/>
    </row>
    <row r="159" spans="1:16" ht="30">
      <c r="A159" s="7">
        <v>158</v>
      </c>
      <c r="B159" s="25" t="s">
        <v>364</v>
      </c>
      <c r="C159" s="31" t="s">
        <v>628</v>
      </c>
      <c r="D159" s="31" t="s">
        <v>616</v>
      </c>
      <c r="E159" s="30" t="s">
        <v>617</v>
      </c>
      <c r="F159" s="20"/>
      <c r="G159" s="20"/>
      <c r="H159" s="20"/>
      <c r="I159" s="20"/>
      <c r="J159" s="20"/>
      <c r="K159" s="3">
        <v>40</v>
      </c>
      <c r="L159" s="30" t="s">
        <v>618</v>
      </c>
      <c r="M159" s="2"/>
      <c r="N159" s="31" t="s">
        <v>461</v>
      </c>
      <c r="O159" s="49" t="s">
        <v>631</v>
      </c>
      <c r="P159" s="32"/>
    </row>
    <row r="160" spans="1:16" ht="30">
      <c r="A160" s="7">
        <v>159</v>
      </c>
      <c r="B160" s="25" t="s">
        <v>364</v>
      </c>
      <c r="C160" s="31" t="s">
        <v>628</v>
      </c>
      <c r="D160" s="31" t="s">
        <v>619</v>
      </c>
      <c r="E160" s="30" t="s">
        <v>620</v>
      </c>
      <c r="F160" s="20"/>
      <c r="G160" s="20"/>
      <c r="H160" s="20"/>
      <c r="I160" s="20"/>
      <c r="J160" s="20"/>
      <c r="K160" s="3">
        <v>40</v>
      </c>
      <c r="L160" s="30" t="s">
        <v>621</v>
      </c>
      <c r="M160" s="2"/>
      <c r="N160" s="31" t="s">
        <v>461</v>
      </c>
      <c r="O160" s="49" t="s">
        <v>631</v>
      </c>
      <c r="P160" s="32"/>
    </row>
    <row r="161" spans="1:16" ht="30">
      <c r="A161" s="7">
        <v>160</v>
      </c>
      <c r="B161" s="25" t="s">
        <v>364</v>
      </c>
      <c r="C161" s="31" t="s">
        <v>628</v>
      </c>
      <c r="D161" s="31" t="s">
        <v>622</v>
      </c>
      <c r="E161" s="30" t="s">
        <v>623</v>
      </c>
      <c r="F161" s="20"/>
      <c r="G161" s="20"/>
      <c r="H161" s="20"/>
      <c r="I161" s="20"/>
      <c r="J161" s="20"/>
      <c r="K161" s="3">
        <v>41</v>
      </c>
      <c r="L161" s="30" t="s">
        <v>624</v>
      </c>
      <c r="M161" s="2"/>
      <c r="N161" s="31" t="s">
        <v>461</v>
      </c>
      <c r="O161" s="49" t="s">
        <v>631</v>
      </c>
      <c r="P161" s="32"/>
    </row>
    <row r="162" spans="1:16" ht="30">
      <c r="A162" s="7">
        <v>161</v>
      </c>
      <c r="B162" s="25" t="s">
        <v>364</v>
      </c>
      <c r="C162" s="31" t="s">
        <v>628</v>
      </c>
      <c r="D162" s="31" t="s">
        <v>625</v>
      </c>
      <c r="E162" s="30" t="s">
        <v>626</v>
      </c>
      <c r="F162" s="20"/>
      <c r="G162" s="20"/>
      <c r="H162" s="20"/>
      <c r="I162" s="20"/>
      <c r="J162" s="20"/>
      <c r="K162" s="3">
        <v>34</v>
      </c>
      <c r="L162" s="30" t="s">
        <v>627</v>
      </c>
      <c r="M162" s="2"/>
      <c r="N162" s="31" t="s">
        <v>461</v>
      </c>
      <c r="O162" s="49" t="s">
        <v>631</v>
      </c>
      <c r="P162" s="32"/>
    </row>
    <row r="163" spans="1:16" ht="30">
      <c r="A163" s="7">
        <v>162</v>
      </c>
      <c r="B163" s="25" t="s">
        <v>368</v>
      </c>
      <c r="C163" s="20" t="s">
        <v>463</v>
      </c>
      <c r="D163" s="20" t="s">
        <v>650</v>
      </c>
      <c r="E163" s="20" t="s">
        <v>651</v>
      </c>
      <c r="F163" s="20"/>
      <c r="G163" s="20"/>
      <c r="H163" s="20"/>
      <c r="I163" s="20"/>
      <c r="J163" s="20"/>
      <c r="K163" s="7">
        <v>50</v>
      </c>
      <c r="L163" s="20" t="s">
        <v>659</v>
      </c>
      <c r="M163" s="2">
        <v>5</v>
      </c>
      <c r="N163" s="20" t="s">
        <v>48</v>
      </c>
      <c r="O163" s="49" t="s">
        <v>660</v>
      </c>
      <c r="P163" s="32"/>
    </row>
    <row r="164" spans="1:16" ht="30">
      <c r="A164" s="7">
        <v>163</v>
      </c>
      <c r="B164" s="25" t="s">
        <v>368</v>
      </c>
      <c r="C164" s="20" t="s">
        <v>38</v>
      </c>
      <c r="D164" s="20" t="s">
        <v>652</v>
      </c>
      <c r="E164" s="20" t="s">
        <v>653</v>
      </c>
      <c r="F164" s="20" t="s">
        <v>654</v>
      </c>
      <c r="G164" s="20"/>
      <c r="H164" s="20"/>
      <c r="I164" s="20"/>
      <c r="J164" s="20"/>
      <c r="K164" s="7">
        <v>49</v>
      </c>
      <c r="L164" s="20" t="s">
        <v>661</v>
      </c>
      <c r="M164" s="2">
        <v>0</v>
      </c>
      <c r="N164" s="20" t="s">
        <v>48</v>
      </c>
      <c r="O164" s="49" t="s">
        <v>660</v>
      </c>
      <c r="P164" s="32"/>
    </row>
    <row r="165" spans="1:16" ht="30">
      <c r="A165" s="7">
        <v>164</v>
      </c>
      <c r="B165" s="25" t="s">
        <v>368</v>
      </c>
      <c r="C165" s="20" t="s">
        <v>109</v>
      </c>
      <c r="D165" s="20" t="s">
        <v>655</v>
      </c>
      <c r="E165" s="20" t="s">
        <v>664</v>
      </c>
      <c r="F165" s="20" t="s">
        <v>665</v>
      </c>
      <c r="G165" s="20"/>
      <c r="H165" s="20"/>
      <c r="I165" s="20"/>
      <c r="J165" s="20"/>
      <c r="K165" s="7">
        <v>40</v>
      </c>
      <c r="L165" s="20" t="s">
        <v>662</v>
      </c>
      <c r="M165" s="2">
        <v>150</v>
      </c>
      <c r="N165" s="20" t="s">
        <v>48</v>
      </c>
      <c r="O165" s="49" t="s">
        <v>660</v>
      </c>
      <c r="P165" s="32"/>
    </row>
    <row r="166" spans="1:16" ht="30">
      <c r="A166" s="7">
        <v>165</v>
      </c>
      <c r="B166" s="25" t="s">
        <v>368</v>
      </c>
      <c r="C166" s="20" t="s">
        <v>463</v>
      </c>
      <c r="D166" s="20" t="s">
        <v>656</v>
      </c>
      <c r="E166" s="20" t="s">
        <v>657</v>
      </c>
      <c r="F166" s="20" t="s">
        <v>658</v>
      </c>
      <c r="G166" s="20"/>
      <c r="H166" s="20"/>
      <c r="I166" s="20"/>
      <c r="J166" s="20"/>
      <c r="K166" s="7">
        <v>50</v>
      </c>
      <c r="L166" s="20" t="s">
        <v>663</v>
      </c>
      <c r="M166" s="2">
        <v>189</v>
      </c>
      <c r="N166" s="20" t="s">
        <v>48</v>
      </c>
      <c r="O166" s="49" t="s">
        <v>660</v>
      </c>
      <c r="P166" s="32" t="s">
        <v>1034</v>
      </c>
    </row>
    <row r="167" spans="1:16" s="42" customFormat="1" ht="30">
      <c r="A167" s="37">
        <v>166</v>
      </c>
      <c r="B167" s="38" t="s">
        <v>367</v>
      </c>
      <c r="C167" s="39" t="s">
        <v>463</v>
      </c>
      <c r="D167" s="40" t="s">
        <v>669</v>
      </c>
      <c r="E167" s="40" t="s">
        <v>670</v>
      </c>
      <c r="F167" s="40" t="s">
        <v>671</v>
      </c>
      <c r="G167" s="40"/>
      <c r="H167" s="40"/>
      <c r="I167" s="40"/>
      <c r="J167" s="40"/>
      <c r="K167" s="37">
        <v>35</v>
      </c>
      <c r="L167" s="39" t="s">
        <v>518</v>
      </c>
      <c r="M167" s="39"/>
      <c r="N167" s="40" t="s">
        <v>48</v>
      </c>
      <c r="O167" s="51"/>
      <c r="P167" s="41" t="s">
        <v>726</v>
      </c>
    </row>
    <row r="168" spans="1:16" s="42" customFormat="1" ht="30">
      <c r="A168" s="37">
        <v>167</v>
      </c>
      <c r="B168" s="38" t="s">
        <v>367</v>
      </c>
      <c r="C168" s="39" t="s">
        <v>463</v>
      </c>
      <c r="D168" s="40" t="s">
        <v>672</v>
      </c>
      <c r="E168" s="40" t="s">
        <v>673</v>
      </c>
      <c r="F168" s="40" t="s">
        <v>674</v>
      </c>
      <c r="G168" s="40"/>
      <c r="H168" s="40"/>
      <c r="I168" s="40"/>
      <c r="J168" s="40"/>
      <c r="K168" s="37">
        <v>35</v>
      </c>
      <c r="L168" s="39" t="s">
        <v>727</v>
      </c>
      <c r="M168" s="39"/>
      <c r="N168" s="40" t="s">
        <v>48</v>
      </c>
      <c r="O168" s="51" t="s">
        <v>360</v>
      </c>
      <c r="P168" s="41"/>
    </row>
    <row r="169" spans="1:16" s="42" customFormat="1" ht="30">
      <c r="A169" s="37">
        <v>168</v>
      </c>
      <c r="B169" s="38" t="s">
        <v>367</v>
      </c>
      <c r="C169" s="39" t="s">
        <v>463</v>
      </c>
      <c r="D169" s="40" t="s">
        <v>672</v>
      </c>
      <c r="E169" s="40" t="s">
        <v>675</v>
      </c>
      <c r="F169" s="40" t="s">
        <v>676</v>
      </c>
      <c r="G169" s="40"/>
      <c r="H169" s="40"/>
      <c r="I169" s="40"/>
      <c r="J169" s="40"/>
      <c r="K169" s="37">
        <v>35</v>
      </c>
      <c r="L169" s="39" t="s">
        <v>728</v>
      </c>
      <c r="M169" s="39"/>
      <c r="N169" s="40" t="s">
        <v>48</v>
      </c>
      <c r="O169" s="51"/>
      <c r="P169" s="41" t="s">
        <v>726</v>
      </c>
    </row>
    <row r="170" spans="1:16" s="42" customFormat="1" ht="30">
      <c r="A170" s="37">
        <v>169</v>
      </c>
      <c r="B170" s="38" t="s">
        <v>367</v>
      </c>
      <c r="C170" s="39" t="s">
        <v>463</v>
      </c>
      <c r="D170" s="40" t="s">
        <v>672</v>
      </c>
      <c r="E170" s="40" t="s">
        <v>670</v>
      </c>
      <c r="F170" s="40" t="s">
        <v>676</v>
      </c>
      <c r="G170" s="40"/>
      <c r="H170" s="40"/>
      <c r="I170" s="40"/>
      <c r="J170" s="40"/>
      <c r="K170" s="37">
        <v>35</v>
      </c>
      <c r="L170" s="39" t="s">
        <v>729</v>
      </c>
      <c r="M170" s="39"/>
      <c r="N170" s="40" t="s">
        <v>48</v>
      </c>
      <c r="O170" s="51"/>
      <c r="P170" s="41" t="s">
        <v>726</v>
      </c>
    </row>
    <row r="171" spans="1:16" s="42" customFormat="1" ht="75">
      <c r="A171" s="37">
        <v>170</v>
      </c>
      <c r="B171" s="38" t="s">
        <v>367</v>
      </c>
      <c r="C171" s="39" t="s">
        <v>463</v>
      </c>
      <c r="D171" s="40" t="s">
        <v>677</v>
      </c>
      <c r="E171" s="40" t="s">
        <v>678</v>
      </c>
      <c r="F171" s="40"/>
      <c r="G171" s="40"/>
      <c r="H171" s="40"/>
      <c r="I171" s="40"/>
      <c r="J171" s="40"/>
      <c r="K171" s="37">
        <v>35</v>
      </c>
      <c r="L171" s="39" t="s">
        <v>730</v>
      </c>
      <c r="M171" s="39">
        <v>418</v>
      </c>
      <c r="N171" s="40" t="s">
        <v>461</v>
      </c>
      <c r="O171" s="51"/>
      <c r="P171" s="41" t="s">
        <v>1035</v>
      </c>
    </row>
    <row r="172" spans="1:16" s="42" customFormat="1">
      <c r="A172" s="37">
        <v>171</v>
      </c>
      <c r="B172" s="38" t="s">
        <v>367</v>
      </c>
      <c r="C172" s="39" t="s">
        <v>463</v>
      </c>
      <c r="D172" s="40" t="s">
        <v>672</v>
      </c>
      <c r="E172" s="40" t="s">
        <v>679</v>
      </c>
      <c r="F172" s="40"/>
      <c r="G172" s="40"/>
      <c r="H172" s="40"/>
      <c r="I172" s="40"/>
      <c r="J172" s="40"/>
      <c r="K172" s="37">
        <v>35</v>
      </c>
      <c r="L172" s="39" t="s">
        <v>731</v>
      </c>
      <c r="M172" s="39"/>
      <c r="N172" s="40" t="s">
        <v>48</v>
      </c>
      <c r="O172" s="51"/>
      <c r="P172" s="41"/>
    </row>
    <row r="173" spans="1:16" s="42" customFormat="1">
      <c r="A173" s="37">
        <v>172</v>
      </c>
      <c r="B173" s="38" t="s">
        <v>367</v>
      </c>
      <c r="C173" s="39" t="s">
        <v>463</v>
      </c>
      <c r="D173" s="40" t="s">
        <v>672</v>
      </c>
      <c r="E173" s="40" t="s">
        <v>670</v>
      </c>
      <c r="F173" s="40"/>
      <c r="G173" s="40"/>
      <c r="H173" s="40"/>
      <c r="I173" s="40"/>
      <c r="J173" s="40"/>
      <c r="K173" s="37">
        <v>35</v>
      </c>
      <c r="L173" s="39" t="s">
        <v>732</v>
      </c>
      <c r="M173" s="39"/>
      <c r="N173" s="40" t="s">
        <v>48</v>
      </c>
      <c r="O173" s="51"/>
      <c r="P173" s="41"/>
    </row>
    <row r="174" spans="1:16" s="42" customFormat="1" ht="30">
      <c r="A174" s="37">
        <v>173</v>
      </c>
      <c r="B174" s="38" t="s">
        <v>367</v>
      </c>
      <c r="C174" s="39" t="s">
        <v>463</v>
      </c>
      <c r="D174" s="40" t="s">
        <v>680</v>
      </c>
      <c r="E174" s="40" t="s">
        <v>681</v>
      </c>
      <c r="F174" s="40" t="s">
        <v>682</v>
      </c>
      <c r="G174" s="40"/>
      <c r="H174" s="40"/>
      <c r="I174" s="40"/>
      <c r="J174" s="40"/>
      <c r="K174" s="37">
        <v>35</v>
      </c>
      <c r="L174" s="39" t="s">
        <v>733</v>
      </c>
      <c r="M174" s="39"/>
      <c r="N174" s="40" t="s">
        <v>48</v>
      </c>
      <c r="O174" s="51"/>
      <c r="P174" s="41" t="s">
        <v>726</v>
      </c>
    </row>
    <row r="175" spans="1:16" s="42" customFormat="1" ht="30">
      <c r="A175" s="37">
        <v>174</v>
      </c>
      <c r="B175" s="38" t="s">
        <v>367</v>
      </c>
      <c r="C175" s="39" t="s">
        <v>463</v>
      </c>
      <c r="D175" s="40" t="s">
        <v>683</v>
      </c>
      <c r="E175" s="40" t="s">
        <v>670</v>
      </c>
      <c r="F175" s="40" t="s">
        <v>684</v>
      </c>
      <c r="G175" s="40"/>
      <c r="H175" s="40"/>
      <c r="I175" s="40"/>
      <c r="J175" s="40"/>
      <c r="K175" s="37">
        <v>34</v>
      </c>
      <c r="L175" s="39" t="s">
        <v>734</v>
      </c>
      <c r="M175" s="39"/>
      <c r="N175" s="40" t="s">
        <v>48</v>
      </c>
      <c r="O175" s="51"/>
      <c r="P175" s="41"/>
    </row>
    <row r="176" spans="1:16" s="42" customFormat="1" ht="60">
      <c r="A176" s="37">
        <v>175</v>
      </c>
      <c r="B176" s="38" t="s">
        <v>367</v>
      </c>
      <c r="C176" s="39" t="s">
        <v>463</v>
      </c>
      <c r="D176" s="40" t="s">
        <v>685</v>
      </c>
      <c r="E176" s="40" t="s">
        <v>686</v>
      </c>
      <c r="F176" s="40" t="s">
        <v>687</v>
      </c>
      <c r="G176" s="40"/>
      <c r="H176" s="40"/>
      <c r="I176" s="40"/>
      <c r="J176" s="40"/>
      <c r="K176" s="37">
        <v>34</v>
      </c>
      <c r="L176" s="39" t="s">
        <v>735</v>
      </c>
      <c r="M176" s="39"/>
      <c r="N176" s="40" t="s">
        <v>48</v>
      </c>
      <c r="O176" s="51"/>
      <c r="P176" s="41"/>
    </row>
    <row r="177" spans="1:16" s="42" customFormat="1" ht="30">
      <c r="A177" s="37">
        <v>176</v>
      </c>
      <c r="B177" s="38" t="s">
        <v>367</v>
      </c>
      <c r="C177" s="39" t="s">
        <v>463</v>
      </c>
      <c r="D177" s="40" t="s">
        <v>688</v>
      </c>
      <c r="E177" s="40" t="s">
        <v>689</v>
      </c>
      <c r="F177" s="40" t="s">
        <v>690</v>
      </c>
      <c r="G177" s="40"/>
      <c r="H177" s="40"/>
      <c r="I177" s="40"/>
      <c r="J177" s="40"/>
      <c r="K177" s="37">
        <v>34</v>
      </c>
      <c r="L177" s="39" t="s">
        <v>736</v>
      </c>
      <c r="M177" s="39"/>
      <c r="N177" s="40" t="s">
        <v>48</v>
      </c>
      <c r="O177" s="51"/>
      <c r="P177" s="41" t="s">
        <v>737</v>
      </c>
    </row>
    <row r="178" spans="1:16" s="42" customFormat="1" ht="30">
      <c r="A178" s="37">
        <v>177</v>
      </c>
      <c r="B178" s="38" t="s">
        <v>367</v>
      </c>
      <c r="C178" s="39" t="s">
        <v>463</v>
      </c>
      <c r="D178" s="40" t="s">
        <v>691</v>
      </c>
      <c r="E178" s="40" t="s">
        <v>692</v>
      </c>
      <c r="F178" s="40" t="s">
        <v>693</v>
      </c>
      <c r="G178" s="40"/>
      <c r="H178" s="40"/>
      <c r="I178" s="40"/>
      <c r="J178" s="40"/>
      <c r="K178" s="37">
        <v>34</v>
      </c>
      <c r="L178" s="39" t="s">
        <v>738</v>
      </c>
      <c r="M178" s="39"/>
      <c r="N178" s="40" t="s">
        <v>48</v>
      </c>
      <c r="O178" s="51"/>
      <c r="P178" s="41"/>
    </row>
    <row r="179" spans="1:16" s="42" customFormat="1" ht="30">
      <c r="A179" s="37">
        <v>178</v>
      </c>
      <c r="B179" s="38" t="s">
        <v>367</v>
      </c>
      <c r="C179" s="39" t="s">
        <v>463</v>
      </c>
      <c r="D179" s="40" t="s">
        <v>694</v>
      </c>
      <c r="E179" s="40" t="s">
        <v>695</v>
      </c>
      <c r="F179" s="40"/>
      <c r="G179" s="40"/>
      <c r="H179" s="40"/>
      <c r="I179" s="40"/>
      <c r="J179" s="40"/>
      <c r="K179" s="37">
        <v>34</v>
      </c>
      <c r="L179" s="39" t="s">
        <v>739</v>
      </c>
      <c r="M179" s="39"/>
      <c r="N179" s="40" t="s">
        <v>48</v>
      </c>
      <c r="O179" s="51"/>
      <c r="P179" s="41" t="s">
        <v>740</v>
      </c>
    </row>
    <row r="180" spans="1:16" s="42" customFormat="1" ht="30">
      <c r="A180" s="37">
        <v>179</v>
      </c>
      <c r="B180" s="38" t="s">
        <v>367</v>
      </c>
      <c r="C180" s="39" t="s">
        <v>463</v>
      </c>
      <c r="D180" s="40" t="s">
        <v>696</v>
      </c>
      <c r="E180" s="40" t="s">
        <v>697</v>
      </c>
      <c r="F180" s="40"/>
      <c r="G180" s="40"/>
      <c r="H180" s="40"/>
      <c r="I180" s="40"/>
      <c r="J180" s="40"/>
      <c r="K180" s="37">
        <v>35</v>
      </c>
      <c r="L180" s="39" t="s">
        <v>891</v>
      </c>
      <c r="M180" s="39"/>
      <c r="N180" s="40" t="s">
        <v>48</v>
      </c>
      <c r="O180" s="51"/>
      <c r="P180" s="41" t="s">
        <v>892</v>
      </c>
    </row>
    <row r="181" spans="1:16" s="42" customFormat="1" ht="30">
      <c r="A181" s="37">
        <v>180</v>
      </c>
      <c r="B181" s="38" t="s">
        <v>367</v>
      </c>
      <c r="C181" s="39" t="s">
        <v>463</v>
      </c>
      <c r="D181" s="40" t="s">
        <v>698</v>
      </c>
      <c r="E181" s="40" t="s">
        <v>699</v>
      </c>
      <c r="F181" s="40" t="s">
        <v>700</v>
      </c>
      <c r="G181" s="40"/>
      <c r="H181" s="40"/>
      <c r="I181" s="40"/>
      <c r="J181" s="40"/>
      <c r="K181" s="37">
        <v>27</v>
      </c>
      <c r="L181" s="39" t="s">
        <v>741</v>
      </c>
      <c r="M181" s="39"/>
      <c r="N181" s="40" t="s">
        <v>742</v>
      </c>
      <c r="O181" s="51"/>
      <c r="P181" s="41"/>
    </row>
    <row r="182" spans="1:16" s="42" customFormat="1" ht="80.25" customHeight="1">
      <c r="A182" s="37">
        <v>181</v>
      </c>
      <c r="B182" s="38" t="s">
        <v>367</v>
      </c>
      <c r="C182" s="39" t="s">
        <v>109</v>
      </c>
      <c r="D182" s="40" t="s">
        <v>701</v>
      </c>
      <c r="E182" s="40" t="s">
        <v>702</v>
      </c>
      <c r="F182" s="40" t="s">
        <v>703</v>
      </c>
      <c r="G182" s="40"/>
      <c r="H182" s="40"/>
      <c r="I182" s="40"/>
      <c r="J182" s="40"/>
      <c r="K182" s="37">
        <v>34</v>
      </c>
      <c r="L182" s="39" t="s">
        <v>743</v>
      </c>
      <c r="M182" s="39"/>
      <c r="N182" s="40" t="s">
        <v>461</v>
      </c>
      <c r="O182" s="51"/>
      <c r="P182" s="41"/>
    </row>
    <row r="183" spans="1:16" s="42" customFormat="1" ht="45">
      <c r="A183" s="37">
        <v>182</v>
      </c>
      <c r="B183" s="38" t="s">
        <v>367</v>
      </c>
      <c r="C183" s="39" t="s">
        <v>109</v>
      </c>
      <c r="D183" s="40" t="s">
        <v>704</v>
      </c>
      <c r="E183" s="40" t="s">
        <v>705</v>
      </c>
      <c r="F183" s="40" t="s">
        <v>706</v>
      </c>
      <c r="G183" s="40"/>
      <c r="H183" s="40"/>
      <c r="I183" s="40"/>
      <c r="J183" s="40"/>
      <c r="K183" s="37">
        <v>35</v>
      </c>
      <c r="L183" s="39" t="s">
        <v>744</v>
      </c>
      <c r="M183" s="39"/>
      <c r="N183" s="40" t="s">
        <v>48</v>
      </c>
      <c r="O183" s="51"/>
      <c r="P183" s="41"/>
    </row>
    <row r="184" spans="1:16" s="42" customFormat="1" ht="45">
      <c r="A184" s="37">
        <v>183</v>
      </c>
      <c r="B184" s="38" t="s">
        <v>367</v>
      </c>
      <c r="C184" s="39" t="s">
        <v>109</v>
      </c>
      <c r="D184" s="40" t="s">
        <v>707</v>
      </c>
      <c r="E184" s="40" t="s">
        <v>708</v>
      </c>
      <c r="F184" s="40" t="s">
        <v>709</v>
      </c>
      <c r="G184" s="40"/>
      <c r="H184" s="40"/>
      <c r="I184" s="40"/>
      <c r="J184" s="40"/>
      <c r="K184" s="37">
        <v>34</v>
      </c>
      <c r="L184" s="39" t="s">
        <v>745</v>
      </c>
      <c r="M184" s="39"/>
      <c r="N184" s="40" t="s">
        <v>48</v>
      </c>
      <c r="O184" s="51"/>
      <c r="P184" s="41"/>
    </row>
    <row r="185" spans="1:16" s="42" customFormat="1" ht="60">
      <c r="A185" s="37">
        <v>184</v>
      </c>
      <c r="B185" s="38" t="s">
        <v>367</v>
      </c>
      <c r="C185" s="39" t="s">
        <v>109</v>
      </c>
      <c r="D185" s="40" t="s">
        <v>710</v>
      </c>
      <c r="E185" s="40" t="s">
        <v>711</v>
      </c>
      <c r="F185" s="40" t="s">
        <v>712</v>
      </c>
      <c r="G185" s="40"/>
      <c r="H185" s="40"/>
      <c r="I185" s="40"/>
      <c r="J185" s="40"/>
      <c r="K185" s="37">
        <v>34</v>
      </c>
      <c r="L185" s="39" t="s">
        <v>746</v>
      </c>
      <c r="M185" s="39"/>
      <c r="N185" s="40" t="s">
        <v>461</v>
      </c>
      <c r="O185" s="51"/>
      <c r="P185" s="41" t="s">
        <v>747</v>
      </c>
    </row>
    <row r="186" spans="1:16" s="42" customFormat="1" ht="30">
      <c r="A186" s="37">
        <v>185</v>
      </c>
      <c r="B186" s="38" t="s">
        <v>367</v>
      </c>
      <c r="C186" s="39" t="s">
        <v>628</v>
      </c>
      <c r="D186" s="40" t="s">
        <v>713</v>
      </c>
      <c r="E186" s="40" t="s">
        <v>714</v>
      </c>
      <c r="F186" s="40"/>
      <c r="G186" s="40"/>
      <c r="H186" s="40"/>
      <c r="I186" s="40"/>
      <c r="J186" s="40"/>
      <c r="K186" s="37">
        <v>35</v>
      </c>
      <c r="L186" s="39" t="s">
        <v>748</v>
      </c>
      <c r="M186" s="39"/>
      <c r="N186" s="40" t="s">
        <v>48</v>
      </c>
      <c r="O186" s="51"/>
      <c r="P186" s="41"/>
    </row>
    <row r="187" spans="1:16" s="42" customFormat="1" ht="30">
      <c r="A187" s="37">
        <v>186</v>
      </c>
      <c r="B187" s="38" t="s">
        <v>367</v>
      </c>
      <c r="C187" s="39" t="s">
        <v>628</v>
      </c>
      <c r="D187" s="40" t="s">
        <v>715</v>
      </c>
      <c r="E187" s="40" t="s">
        <v>714</v>
      </c>
      <c r="F187" s="40"/>
      <c r="G187" s="40"/>
      <c r="H187" s="40"/>
      <c r="I187" s="40"/>
      <c r="J187" s="40"/>
      <c r="K187" s="37">
        <v>35</v>
      </c>
      <c r="L187" s="39" t="s">
        <v>749</v>
      </c>
      <c r="M187" s="39"/>
      <c r="N187" s="40" t="s">
        <v>48</v>
      </c>
      <c r="O187" s="51"/>
      <c r="P187" s="41"/>
    </row>
    <row r="188" spans="1:16" s="42" customFormat="1" ht="30">
      <c r="A188" s="37">
        <v>187</v>
      </c>
      <c r="B188" s="38" t="s">
        <v>367</v>
      </c>
      <c r="C188" s="39" t="s">
        <v>628</v>
      </c>
      <c r="D188" s="40" t="s">
        <v>716</v>
      </c>
      <c r="E188" s="40" t="s">
        <v>717</v>
      </c>
      <c r="F188" s="40" t="s">
        <v>718</v>
      </c>
      <c r="G188" s="40"/>
      <c r="H188" s="40"/>
      <c r="I188" s="40"/>
      <c r="J188" s="40"/>
      <c r="K188" s="37">
        <v>35</v>
      </c>
      <c r="L188" s="39" t="s">
        <v>750</v>
      </c>
      <c r="M188" s="39"/>
      <c r="N188" s="40" t="s">
        <v>461</v>
      </c>
      <c r="O188" s="51"/>
      <c r="P188" s="41"/>
    </row>
    <row r="189" spans="1:16" s="42" customFormat="1">
      <c r="A189" s="37">
        <v>188</v>
      </c>
      <c r="B189" s="38" t="s">
        <v>367</v>
      </c>
      <c r="C189" s="39" t="s">
        <v>628</v>
      </c>
      <c r="D189" s="40" t="s">
        <v>719</v>
      </c>
      <c r="E189" s="40" t="s">
        <v>720</v>
      </c>
      <c r="F189" s="40"/>
      <c r="G189" s="40"/>
      <c r="H189" s="40"/>
      <c r="I189" s="40"/>
      <c r="J189" s="40"/>
      <c r="K189" s="37">
        <v>27</v>
      </c>
      <c r="L189" s="39" t="s">
        <v>751</v>
      </c>
      <c r="M189" s="39"/>
      <c r="N189" s="40" t="s">
        <v>48</v>
      </c>
      <c r="O189" s="51"/>
      <c r="P189" s="41"/>
    </row>
    <row r="190" spans="1:16" s="42" customFormat="1">
      <c r="A190" s="37">
        <v>189</v>
      </c>
      <c r="B190" s="38" t="s">
        <v>367</v>
      </c>
      <c r="C190" s="39" t="s">
        <v>628</v>
      </c>
      <c r="D190" s="40" t="s">
        <v>721</v>
      </c>
      <c r="E190" s="40" t="s">
        <v>722</v>
      </c>
      <c r="F190" s="40" t="s">
        <v>723</v>
      </c>
      <c r="G190" s="40"/>
      <c r="H190" s="40"/>
      <c r="I190" s="40"/>
      <c r="J190" s="40"/>
      <c r="K190" s="37">
        <v>35</v>
      </c>
      <c r="L190" s="39" t="s">
        <v>752</v>
      </c>
      <c r="M190" s="39"/>
      <c r="N190" s="40" t="s">
        <v>48</v>
      </c>
      <c r="O190" s="51"/>
      <c r="P190" s="41"/>
    </row>
    <row r="191" spans="1:16" s="42" customFormat="1">
      <c r="A191" s="37">
        <v>190</v>
      </c>
      <c r="B191" s="38" t="s">
        <v>367</v>
      </c>
      <c r="C191" s="39" t="s">
        <v>941</v>
      </c>
      <c r="D191" s="40" t="s">
        <v>724</v>
      </c>
      <c r="E191" s="40" t="s">
        <v>725</v>
      </c>
      <c r="F191" s="40"/>
      <c r="G191" s="40"/>
      <c r="H191" s="40"/>
      <c r="I191" s="40"/>
      <c r="J191" s="40"/>
      <c r="K191" s="37">
        <v>34</v>
      </c>
      <c r="L191" s="39" t="s">
        <v>753</v>
      </c>
      <c r="M191" s="39"/>
      <c r="N191" s="40" t="s">
        <v>48</v>
      </c>
      <c r="O191" s="51"/>
      <c r="P191" s="41"/>
    </row>
    <row r="192" spans="1:16" s="42" customFormat="1">
      <c r="A192" s="37">
        <v>191</v>
      </c>
      <c r="B192" s="43" t="s">
        <v>366</v>
      </c>
      <c r="C192" s="44" t="s">
        <v>463</v>
      </c>
      <c r="D192" s="44" t="s">
        <v>754</v>
      </c>
      <c r="E192" s="44" t="s">
        <v>837</v>
      </c>
      <c r="F192" s="44"/>
      <c r="G192" s="45"/>
      <c r="H192" s="45"/>
      <c r="I192" s="45"/>
      <c r="J192" s="45"/>
      <c r="K192" s="46">
        <v>43</v>
      </c>
      <c r="L192" s="44" t="s">
        <v>838</v>
      </c>
      <c r="M192" s="47">
        <v>449</v>
      </c>
      <c r="N192" s="40" t="s">
        <v>48</v>
      </c>
      <c r="O192" s="51"/>
      <c r="P192" s="41"/>
    </row>
    <row r="193" spans="1:16" s="42" customFormat="1">
      <c r="A193" s="37">
        <v>192</v>
      </c>
      <c r="B193" s="43" t="s">
        <v>366</v>
      </c>
      <c r="C193" s="44" t="s">
        <v>628</v>
      </c>
      <c r="D193" s="44" t="s">
        <v>755</v>
      </c>
      <c r="E193" s="44" t="s">
        <v>756</v>
      </c>
      <c r="F193" s="44"/>
      <c r="G193" s="45"/>
      <c r="H193" s="45"/>
      <c r="I193" s="45"/>
      <c r="J193" s="45"/>
      <c r="K193" s="46">
        <v>43</v>
      </c>
      <c r="L193" s="44" t="s">
        <v>839</v>
      </c>
      <c r="M193" s="48">
        <v>461</v>
      </c>
      <c r="N193" s="40" t="s">
        <v>48</v>
      </c>
      <c r="O193" s="51"/>
      <c r="P193" s="41"/>
    </row>
    <row r="194" spans="1:16" s="42" customFormat="1">
      <c r="A194" s="37">
        <v>193</v>
      </c>
      <c r="B194" s="43" t="s">
        <v>366</v>
      </c>
      <c r="C194" s="44" t="s">
        <v>628</v>
      </c>
      <c r="D194" s="44" t="s">
        <v>757</v>
      </c>
      <c r="E194" s="44" t="s">
        <v>756</v>
      </c>
      <c r="F194" s="44"/>
      <c r="G194" s="45"/>
      <c r="H194" s="45"/>
      <c r="I194" s="45"/>
      <c r="J194" s="45"/>
      <c r="K194" s="46">
        <v>43</v>
      </c>
      <c r="L194" s="44" t="s">
        <v>160</v>
      </c>
      <c r="M194" s="47">
        <v>509</v>
      </c>
      <c r="N194" s="40" t="s">
        <v>48</v>
      </c>
      <c r="O194" s="51"/>
      <c r="P194" s="41"/>
    </row>
    <row r="195" spans="1:16" s="42" customFormat="1">
      <c r="A195" s="37">
        <v>194</v>
      </c>
      <c r="B195" s="43" t="s">
        <v>366</v>
      </c>
      <c r="C195" s="44" t="s">
        <v>628</v>
      </c>
      <c r="D195" s="44" t="s">
        <v>758</v>
      </c>
      <c r="E195" s="44" t="s">
        <v>756</v>
      </c>
      <c r="F195" s="44"/>
      <c r="G195" s="45"/>
      <c r="H195" s="45"/>
      <c r="I195" s="45"/>
      <c r="J195" s="45"/>
      <c r="K195" s="46" t="s">
        <v>759</v>
      </c>
      <c r="L195" s="44" t="s">
        <v>840</v>
      </c>
      <c r="M195" s="47">
        <v>567</v>
      </c>
      <c r="N195" s="40" t="s">
        <v>48</v>
      </c>
      <c r="O195" s="51"/>
      <c r="P195" s="41"/>
    </row>
    <row r="196" spans="1:16" s="42" customFormat="1">
      <c r="A196" s="37">
        <v>195</v>
      </c>
      <c r="B196" s="43" t="s">
        <v>366</v>
      </c>
      <c r="C196" s="44" t="s">
        <v>628</v>
      </c>
      <c r="D196" s="44" t="s">
        <v>760</v>
      </c>
      <c r="E196" s="44" t="s">
        <v>756</v>
      </c>
      <c r="F196" s="44"/>
      <c r="G196" s="45"/>
      <c r="H196" s="45"/>
      <c r="I196" s="45"/>
      <c r="J196" s="45"/>
      <c r="K196" s="46">
        <v>36</v>
      </c>
      <c r="L196" s="44" t="s">
        <v>841</v>
      </c>
      <c r="M196" s="47">
        <v>594</v>
      </c>
      <c r="N196" s="40" t="s">
        <v>48</v>
      </c>
      <c r="O196" s="51"/>
      <c r="P196" s="41"/>
    </row>
    <row r="197" spans="1:16" s="42" customFormat="1">
      <c r="A197" s="37">
        <v>196</v>
      </c>
      <c r="B197" s="43" t="s">
        <v>366</v>
      </c>
      <c r="C197" s="44" t="s">
        <v>1333</v>
      </c>
      <c r="D197" s="44" t="s">
        <v>761</v>
      </c>
      <c r="E197" s="44" t="s">
        <v>1438</v>
      </c>
      <c r="F197" s="44"/>
      <c r="G197" s="45"/>
      <c r="H197" s="45"/>
      <c r="I197" s="45"/>
      <c r="J197" s="45"/>
      <c r="K197" s="46">
        <v>36</v>
      </c>
      <c r="L197" s="44" t="s">
        <v>842</v>
      </c>
      <c r="M197" s="47">
        <v>702</v>
      </c>
      <c r="N197" s="40" t="s">
        <v>48</v>
      </c>
      <c r="O197" s="51"/>
      <c r="P197" s="41"/>
    </row>
    <row r="198" spans="1:16" s="42" customFormat="1">
      <c r="A198" s="37">
        <v>197</v>
      </c>
      <c r="B198" s="43" t="s">
        <v>366</v>
      </c>
      <c r="C198" s="44" t="s">
        <v>628</v>
      </c>
      <c r="D198" s="44" t="s">
        <v>762</v>
      </c>
      <c r="E198" s="44" t="s">
        <v>756</v>
      </c>
      <c r="F198" s="44"/>
      <c r="G198" s="45"/>
      <c r="H198" s="45"/>
      <c r="I198" s="45"/>
      <c r="J198" s="45"/>
      <c r="K198" s="46" t="s">
        <v>763</v>
      </c>
      <c r="L198" s="44" t="s">
        <v>843</v>
      </c>
      <c r="M198" s="47">
        <v>368</v>
      </c>
      <c r="N198" s="40" t="s">
        <v>48</v>
      </c>
      <c r="O198" s="51"/>
      <c r="P198" s="41"/>
    </row>
    <row r="199" spans="1:16" s="42" customFormat="1">
      <c r="A199" s="37">
        <v>198</v>
      </c>
      <c r="B199" s="43" t="s">
        <v>366</v>
      </c>
      <c r="C199" s="44" t="s">
        <v>628</v>
      </c>
      <c r="D199" s="44" t="s">
        <v>764</v>
      </c>
      <c r="E199" s="44" t="s">
        <v>756</v>
      </c>
      <c r="F199" s="44"/>
      <c r="G199" s="45"/>
      <c r="H199" s="45"/>
      <c r="I199" s="45"/>
      <c r="J199" s="45"/>
      <c r="K199" s="46">
        <v>36</v>
      </c>
      <c r="L199" s="44" t="s">
        <v>844</v>
      </c>
      <c r="M199" s="47">
        <v>403</v>
      </c>
      <c r="N199" s="40" t="s">
        <v>48</v>
      </c>
      <c r="O199" s="51"/>
      <c r="P199" s="41"/>
    </row>
    <row r="200" spans="1:16" s="42" customFormat="1">
      <c r="A200" s="37">
        <v>199</v>
      </c>
      <c r="B200" s="43" t="s">
        <v>366</v>
      </c>
      <c r="C200" s="44" t="s">
        <v>628</v>
      </c>
      <c r="D200" s="44" t="s">
        <v>765</v>
      </c>
      <c r="E200" s="44" t="s">
        <v>756</v>
      </c>
      <c r="F200" s="44"/>
      <c r="G200" s="45"/>
      <c r="H200" s="45"/>
      <c r="I200" s="45"/>
      <c r="J200" s="45"/>
      <c r="K200" s="46">
        <v>43</v>
      </c>
      <c r="L200" s="44" t="s">
        <v>845</v>
      </c>
      <c r="M200" s="47">
        <v>566</v>
      </c>
      <c r="N200" s="40" t="s">
        <v>48</v>
      </c>
      <c r="O200" s="51"/>
      <c r="P200" s="41"/>
    </row>
    <row r="201" spans="1:16" s="42" customFormat="1">
      <c r="A201" s="37">
        <v>200</v>
      </c>
      <c r="B201" s="55" t="s">
        <v>366</v>
      </c>
      <c r="C201" s="44" t="s">
        <v>628</v>
      </c>
      <c r="D201" s="44" t="s">
        <v>766</v>
      </c>
      <c r="E201" s="44" t="s">
        <v>767</v>
      </c>
      <c r="F201" s="44"/>
      <c r="G201" s="45"/>
      <c r="H201" s="45"/>
      <c r="I201" s="45"/>
      <c r="J201" s="45"/>
      <c r="K201" s="46">
        <v>36</v>
      </c>
      <c r="L201" s="44" t="s">
        <v>75</v>
      </c>
      <c r="M201" s="47">
        <v>690</v>
      </c>
      <c r="N201" s="40" t="s">
        <v>48</v>
      </c>
      <c r="O201" s="51"/>
      <c r="P201" s="41"/>
    </row>
    <row r="202" spans="1:16" s="42" customFormat="1">
      <c r="A202" s="37">
        <v>203</v>
      </c>
      <c r="B202" s="58" t="s">
        <v>366</v>
      </c>
      <c r="C202" s="53" t="s">
        <v>628</v>
      </c>
      <c r="D202" s="44" t="s">
        <v>768</v>
      </c>
      <c r="E202" s="44" t="s">
        <v>756</v>
      </c>
      <c r="F202" s="45"/>
      <c r="G202" s="45"/>
      <c r="H202" s="45"/>
      <c r="I202" s="45"/>
      <c r="J202" s="45"/>
      <c r="K202" s="46">
        <v>44</v>
      </c>
      <c r="L202" s="47" t="s">
        <v>846</v>
      </c>
      <c r="M202" s="47">
        <v>438</v>
      </c>
      <c r="N202" s="40" t="s">
        <v>48</v>
      </c>
      <c r="O202" s="51"/>
      <c r="P202" s="41"/>
    </row>
    <row r="203" spans="1:16" s="42" customFormat="1" ht="16.5" customHeight="1">
      <c r="A203" s="37">
        <v>204</v>
      </c>
      <c r="B203" s="58" t="s">
        <v>366</v>
      </c>
      <c r="C203" s="53" t="s">
        <v>628</v>
      </c>
      <c r="D203" s="44" t="s">
        <v>769</v>
      </c>
      <c r="E203" s="44" t="s">
        <v>756</v>
      </c>
      <c r="F203" s="44" t="s">
        <v>770</v>
      </c>
      <c r="G203" s="45"/>
      <c r="H203" s="45"/>
      <c r="I203" s="45"/>
      <c r="J203" s="45"/>
      <c r="K203" s="46">
        <v>44</v>
      </c>
      <c r="L203" s="47" t="s">
        <v>178</v>
      </c>
      <c r="M203" s="47">
        <v>421</v>
      </c>
      <c r="N203" s="40" t="s">
        <v>48</v>
      </c>
      <c r="O203" s="51"/>
      <c r="P203" s="41"/>
    </row>
    <row r="204" spans="1:16" s="42" customFormat="1">
      <c r="A204" s="37">
        <v>206</v>
      </c>
      <c r="B204" s="58" t="s">
        <v>366</v>
      </c>
      <c r="C204" s="53" t="s">
        <v>628</v>
      </c>
      <c r="D204" s="44" t="s">
        <v>772</v>
      </c>
      <c r="E204" s="44" t="s">
        <v>767</v>
      </c>
      <c r="F204" s="44" t="s">
        <v>773</v>
      </c>
      <c r="G204" s="45"/>
      <c r="H204" s="45"/>
      <c r="I204" s="45"/>
      <c r="J204" s="45"/>
      <c r="K204" s="46" t="s">
        <v>759</v>
      </c>
      <c r="L204" s="47" t="s">
        <v>847</v>
      </c>
      <c r="M204" s="47">
        <v>755</v>
      </c>
      <c r="N204" s="40" t="s">
        <v>48</v>
      </c>
      <c r="O204" s="51"/>
      <c r="P204" s="41"/>
    </row>
    <row r="205" spans="1:16" s="42" customFormat="1">
      <c r="A205" s="37">
        <v>208</v>
      </c>
      <c r="B205" s="57" t="s">
        <v>366</v>
      </c>
      <c r="C205" s="54" t="s">
        <v>463</v>
      </c>
      <c r="D205" s="44" t="s">
        <v>775</v>
      </c>
      <c r="E205" s="45"/>
      <c r="F205" s="45"/>
      <c r="G205" s="45"/>
      <c r="H205" s="45"/>
      <c r="I205" s="45"/>
      <c r="J205" s="45"/>
      <c r="K205" s="46">
        <v>36</v>
      </c>
      <c r="L205" s="47" t="s">
        <v>848</v>
      </c>
      <c r="M205" s="47">
        <v>307</v>
      </c>
      <c r="N205" s="40" t="s">
        <v>48</v>
      </c>
      <c r="O205" s="51"/>
      <c r="P205" s="41"/>
    </row>
    <row r="206" spans="1:16" s="42" customFormat="1">
      <c r="A206" s="37">
        <v>209</v>
      </c>
      <c r="B206" s="57" t="s">
        <v>366</v>
      </c>
      <c r="C206" s="54" t="s">
        <v>463</v>
      </c>
      <c r="D206" s="44" t="s">
        <v>776</v>
      </c>
      <c r="E206" s="45"/>
      <c r="F206" s="45"/>
      <c r="G206" s="45"/>
      <c r="H206" s="45"/>
      <c r="I206" s="45"/>
      <c r="J206" s="45"/>
      <c r="K206" s="46" t="s">
        <v>759</v>
      </c>
      <c r="L206" s="47" t="s">
        <v>849</v>
      </c>
      <c r="M206" s="47">
        <v>551</v>
      </c>
      <c r="N206" s="40" t="s">
        <v>48</v>
      </c>
      <c r="O206" s="51"/>
      <c r="P206" s="41"/>
    </row>
    <row r="207" spans="1:16" s="42" customFormat="1">
      <c r="A207" s="37">
        <v>210</v>
      </c>
      <c r="B207" s="57" t="s">
        <v>366</v>
      </c>
      <c r="C207" s="54" t="s">
        <v>463</v>
      </c>
      <c r="D207" s="44" t="s">
        <v>777</v>
      </c>
      <c r="E207" s="45"/>
      <c r="F207" s="45"/>
      <c r="G207" s="45"/>
      <c r="H207" s="45"/>
      <c r="I207" s="45"/>
      <c r="J207" s="45"/>
      <c r="K207" s="46">
        <v>43</v>
      </c>
      <c r="L207" s="47" t="s">
        <v>850</v>
      </c>
      <c r="M207" s="47">
        <v>546</v>
      </c>
      <c r="N207" s="40" t="s">
        <v>48</v>
      </c>
      <c r="O207" s="51"/>
      <c r="P207" s="41"/>
    </row>
    <row r="208" spans="1:16" s="42" customFormat="1">
      <c r="A208" s="37">
        <v>211</v>
      </c>
      <c r="B208" s="56" t="s">
        <v>366</v>
      </c>
      <c r="C208" s="47" t="s">
        <v>463</v>
      </c>
      <c r="D208" s="44" t="s">
        <v>778</v>
      </c>
      <c r="E208" s="45"/>
      <c r="F208" s="45"/>
      <c r="G208" s="45"/>
      <c r="H208" s="45"/>
      <c r="I208" s="45"/>
      <c r="J208" s="45"/>
      <c r="K208" s="46">
        <v>43</v>
      </c>
      <c r="L208" s="47" t="s">
        <v>851</v>
      </c>
      <c r="M208" s="47">
        <v>407</v>
      </c>
      <c r="N208" s="40" t="s">
        <v>48</v>
      </c>
      <c r="O208" s="51"/>
      <c r="P208" s="41"/>
    </row>
    <row r="209" spans="1:16" s="42" customFormat="1">
      <c r="A209" s="37">
        <v>212</v>
      </c>
      <c r="B209" s="43" t="s">
        <v>366</v>
      </c>
      <c r="C209" s="47" t="s">
        <v>463</v>
      </c>
      <c r="D209" s="44" t="s">
        <v>779</v>
      </c>
      <c r="E209" s="45"/>
      <c r="F209" s="45"/>
      <c r="G209" s="45"/>
      <c r="H209" s="45"/>
      <c r="I209" s="45"/>
      <c r="J209" s="45"/>
      <c r="K209" s="46">
        <v>43</v>
      </c>
      <c r="L209" s="47" t="s">
        <v>852</v>
      </c>
      <c r="M209" s="47">
        <v>344</v>
      </c>
      <c r="N209" s="40" t="s">
        <v>48</v>
      </c>
      <c r="O209" s="51"/>
      <c r="P209" s="41"/>
    </row>
    <row r="210" spans="1:16" s="42" customFormat="1">
      <c r="A210" s="37">
        <v>213</v>
      </c>
      <c r="B210" s="43" t="s">
        <v>366</v>
      </c>
      <c r="C210" s="47" t="s">
        <v>463</v>
      </c>
      <c r="D210" s="44" t="s">
        <v>780</v>
      </c>
      <c r="E210" s="44" t="s">
        <v>781</v>
      </c>
      <c r="F210" s="45"/>
      <c r="G210" s="45"/>
      <c r="H210" s="45"/>
      <c r="I210" s="45"/>
      <c r="J210" s="45"/>
      <c r="K210" s="46">
        <v>43</v>
      </c>
      <c r="L210" s="47" t="s">
        <v>853</v>
      </c>
      <c r="M210" s="47">
        <v>367</v>
      </c>
      <c r="N210" s="40" t="s">
        <v>48</v>
      </c>
      <c r="O210" s="51"/>
      <c r="P210" s="41"/>
    </row>
    <row r="211" spans="1:16" s="42" customFormat="1" ht="30">
      <c r="A211" s="37">
        <v>214</v>
      </c>
      <c r="B211" s="43" t="s">
        <v>366</v>
      </c>
      <c r="C211" s="47" t="s">
        <v>463</v>
      </c>
      <c r="D211" s="44" t="s">
        <v>1093</v>
      </c>
      <c r="E211" s="44" t="s">
        <v>1094</v>
      </c>
      <c r="F211" s="45" t="s">
        <v>1176</v>
      </c>
      <c r="G211" s="45"/>
      <c r="H211" s="45"/>
      <c r="I211" s="45"/>
      <c r="J211" s="45"/>
      <c r="K211" s="46">
        <v>43</v>
      </c>
      <c r="L211" s="47" t="s">
        <v>1036</v>
      </c>
      <c r="M211" s="47">
        <v>335</v>
      </c>
      <c r="N211" s="40" t="s">
        <v>48</v>
      </c>
      <c r="O211" s="51"/>
      <c r="P211" s="41"/>
    </row>
    <row r="212" spans="1:16" s="42" customFormat="1">
      <c r="A212" s="37">
        <v>215</v>
      </c>
      <c r="B212" s="43" t="s">
        <v>366</v>
      </c>
      <c r="C212" s="47" t="s">
        <v>463</v>
      </c>
      <c r="D212" s="44" t="s">
        <v>782</v>
      </c>
      <c r="E212" s="44" t="s">
        <v>783</v>
      </c>
      <c r="F212" s="45"/>
      <c r="G212" s="45"/>
      <c r="H212" s="45"/>
      <c r="I212" s="45"/>
      <c r="J212" s="45"/>
      <c r="K212" s="46" t="s">
        <v>784</v>
      </c>
      <c r="L212" s="47" t="s">
        <v>854</v>
      </c>
      <c r="M212" s="47">
        <v>225</v>
      </c>
      <c r="N212" s="40" t="s">
        <v>48</v>
      </c>
      <c r="O212" s="51"/>
      <c r="P212" s="41"/>
    </row>
    <row r="213" spans="1:16" s="42" customFormat="1">
      <c r="A213" s="37">
        <v>216</v>
      </c>
      <c r="B213" s="43" t="s">
        <v>366</v>
      </c>
      <c r="C213" s="47" t="s">
        <v>463</v>
      </c>
      <c r="D213" s="44" t="s">
        <v>785</v>
      </c>
      <c r="E213" s="44" t="s">
        <v>786</v>
      </c>
      <c r="F213" s="45"/>
      <c r="G213" s="45"/>
      <c r="H213" s="45"/>
      <c r="I213" s="45"/>
      <c r="J213" s="45"/>
      <c r="K213" s="46" t="s">
        <v>784</v>
      </c>
      <c r="L213" s="47" t="s">
        <v>855</v>
      </c>
      <c r="M213" s="47">
        <v>185</v>
      </c>
      <c r="N213" s="40" t="s">
        <v>48</v>
      </c>
      <c r="O213" s="51"/>
      <c r="P213" s="41"/>
    </row>
    <row r="214" spans="1:16" s="42" customFormat="1">
      <c r="A214" s="37">
        <v>217</v>
      </c>
      <c r="B214" s="43" t="s">
        <v>366</v>
      </c>
      <c r="C214" s="47" t="s">
        <v>463</v>
      </c>
      <c r="D214" s="44" t="s">
        <v>787</v>
      </c>
      <c r="E214" s="45"/>
      <c r="F214" s="45"/>
      <c r="G214" s="45"/>
      <c r="H214" s="45"/>
      <c r="I214" s="45"/>
      <c r="J214" s="45"/>
      <c r="K214" s="46">
        <v>36</v>
      </c>
      <c r="L214" s="47" t="s">
        <v>856</v>
      </c>
      <c r="M214" s="47">
        <v>442</v>
      </c>
      <c r="N214" s="40" t="s">
        <v>48</v>
      </c>
      <c r="O214" s="51"/>
      <c r="P214" s="41"/>
    </row>
    <row r="215" spans="1:16" s="42" customFormat="1">
      <c r="A215" s="37">
        <v>218</v>
      </c>
      <c r="B215" s="43" t="s">
        <v>366</v>
      </c>
      <c r="C215" s="47" t="s">
        <v>463</v>
      </c>
      <c r="D215" s="44" t="s">
        <v>788</v>
      </c>
      <c r="E215" s="44" t="s">
        <v>789</v>
      </c>
      <c r="F215" s="45"/>
      <c r="G215" s="45"/>
      <c r="H215" s="45"/>
      <c r="I215" s="45"/>
      <c r="J215" s="45"/>
      <c r="K215" s="46">
        <v>42</v>
      </c>
      <c r="L215" s="47" t="s">
        <v>857</v>
      </c>
      <c r="M215" s="47">
        <v>434</v>
      </c>
      <c r="N215" s="40" t="s">
        <v>48</v>
      </c>
      <c r="O215" s="51"/>
      <c r="P215" s="41"/>
    </row>
    <row r="216" spans="1:16" s="42" customFormat="1">
      <c r="A216" s="37">
        <v>219</v>
      </c>
      <c r="B216" s="43" t="s">
        <v>366</v>
      </c>
      <c r="C216" s="47" t="s">
        <v>463</v>
      </c>
      <c r="D216" s="44" t="s">
        <v>790</v>
      </c>
      <c r="E216" s="44" t="s">
        <v>791</v>
      </c>
      <c r="F216" s="45"/>
      <c r="G216" s="45"/>
      <c r="H216" s="45"/>
      <c r="I216" s="45"/>
      <c r="J216" s="45"/>
      <c r="K216" s="46">
        <v>42</v>
      </c>
      <c r="L216" s="47" t="s">
        <v>858</v>
      </c>
      <c r="M216" s="47">
        <v>450</v>
      </c>
      <c r="N216" s="40" t="s">
        <v>48</v>
      </c>
      <c r="O216" s="51"/>
      <c r="P216" s="41"/>
    </row>
    <row r="217" spans="1:16" s="42" customFormat="1">
      <c r="A217" s="37">
        <v>220</v>
      </c>
      <c r="B217" s="43" t="s">
        <v>366</v>
      </c>
      <c r="C217" s="47" t="s">
        <v>463</v>
      </c>
      <c r="D217" s="44" t="s">
        <v>792</v>
      </c>
      <c r="E217" s="44" t="s">
        <v>791</v>
      </c>
      <c r="F217" s="45"/>
      <c r="G217" s="45"/>
      <c r="H217" s="45"/>
      <c r="I217" s="45"/>
      <c r="J217" s="45"/>
      <c r="K217" s="46">
        <v>42</v>
      </c>
      <c r="L217" s="47" t="s">
        <v>859</v>
      </c>
      <c r="M217" s="47">
        <v>450</v>
      </c>
      <c r="N217" s="40" t="s">
        <v>48</v>
      </c>
      <c r="O217" s="51"/>
      <c r="P217" s="41"/>
    </row>
    <row r="218" spans="1:16" s="42" customFormat="1">
      <c r="A218" s="37">
        <v>221</v>
      </c>
      <c r="B218" s="43" t="s">
        <v>366</v>
      </c>
      <c r="C218" s="47" t="s">
        <v>463</v>
      </c>
      <c r="D218" s="44" t="s">
        <v>793</v>
      </c>
      <c r="E218" s="44" t="s">
        <v>794</v>
      </c>
      <c r="F218" s="44" t="s">
        <v>795</v>
      </c>
      <c r="G218" s="45"/>
      <c r="H218" s="45"/>
      <c r="I218" s="45"/>
      <c r="J218" s="45"/>
      <c r="K218" s="46">
        <v>42</v>
      </c>
      <c r="L218" s="47" t="s">
        <v>860</v>
      </c>
      <c r="M218" s="47">
        <v>452</v>
      </c>
      <c r="N218" s="40" t="s">
        <v>48</v>
      </c>
      <c r="O218" s="51"/>
      <c r="P218" s="41"/>
    </row>
    <row r="219" spans="1:16" s="42" customFormat="1">
      <c r="A219" s="37">
        <v>222</v>
      </c>
      <c r="B219" s="43" t="s">
        <v>366</v>
      </c>
      <c r="C219" s="47" t="s">
        <v>463</v>
      </c>
      <c r="D219" s="44" t="s">
        <v>796</v>
      </c>
      <c r="E219" s="44" t="s">
        <v>797</v>
      </c>
      <c r="F219" s="45"/>
      <c r="G219" s="45"/>
      <c r="H219" s="45"/>
      <c r="I219" s="45"/>
      <c r="J219" s="45"/>
      <c r="K219" s="46">
        <v>42</v>
      </c>
      <c r="L219" s="47" t="s">
        <v>861</v>
      </c>
      <c r="M219" s="47">
        <v>430</v>
      </c>
      <c r="N219" s="40" t="s">
        <v>48</v>
      </c>
      <c r="O219" s="51"/>
      <c r="P219" s="41"/>
    </row>
    <row r="220" spans="1:16" s="42" customFormat="1">
      <c r="A220" s="37">
        <v>223</v>
      </c>
      <c r="B220" s="43" t="s">
        <v>366</v>
      </c>
      <c r="C220" s="47" t="s">
        <v>463</v>
      </c>
      <c r="D220" s="44" t="s">
        <v>1557</v>
      </c>
      <c r="E220" s="44" t="s">
        <v>1673</v>
      </c>
      <c r="F220" s="44"/>
      <c r="G220" s="45"/>
      <c r="H220" s="45"/>
      <c r="I220" s="45"/>
      <c r="J220" s="45"/>
      <c r="K220" s="46">
        <v>35</v>
      </c>
      <c r="L220" s="47" t="s">
        <v>1558</v>
      </c>
      <c r="M220" s="47">
        <v>369</v>
      </c>
      <c r="N220" s="40" t="s">
        <v>49</v>
      </c>
      <c r="O220" s="51">
        <v>45148</v>
      </c>
      <c r="P220" s="41" t="s">
        <v>1674</v>
      </c>
    </row>
    <row r="221" spans="1:16" s="42" customFormat="1">
      <c r="A221" s="37">
        <v>224</v>
      </c>
      <c r="B221" s="43" t="s">
        <v>366</v>
      </c>
      <c r="C221" s="47" t="s">
        <v>463</v>
      </c>
      <c r="D221" s="44" t="s">
        <v>798</v>
      </c>
      <c r="E221" s="44" t="s">
        <v>799</v>
      </c>
      <c r="F221" s="45"/>
      <c r="G221" s="45"/>
      <c r="H221" s="45"/>
      <c r="I221" s="45"/>
      <c r="J221" s="45"/>
      <c r="K221" s="46">
        <v>35</v>
      </c>
      <c r="L221" s="47" t="s">
        <v>863</v>
      </c>
      <c r="M221" s="47">
        <v>369</v>
      </c>
      <c r="N221" s="40" t="s">
        <v>48</v>
      </c>
      <c r="O221" s="51"/>
      <c r="P221" s="41"/>
    </row>
    <row r="222" spans="1:16" s="42" customFormat="1">
      <c r="A222" s="37">
        <v>226</v>
      </c>
      <c r="B222" s="43" t="s">
        <v>366</v>
      </c>
      <c r="C222" s="47" t="s">
        <v>463</v>
      </c>
      <c r="D222" s="44" t="s">
        <v>800</v>
      </c>
      <c r="E222" s="45"/>
      <c r="F222" s="45"/>
      <c r="G222" s="45"/>
      <c r="H222" s="45"/>
      <c r="I222" s="45"/>
      <c r="J222" s="45"/>
      <c r="K222" s="46">
        <v>35</v>
      </c>
      <c r="L222" s="47" t="s">
        <v>864</v>
      </c>
      <c r="M222" s="47">
        <v>295</v>
      </c>
      <c r="N222" s="40" t="s">
        <v>48</v>
      </c>
      <c r="O222" s="51"/>
      <c r="P222" s="41"/>
    </row>
    <row r="223" spans="1:16" s="42" customFormat="1">
      <c r="A223" s="37">
        <v>227</v>
      </c>
      <c r="B223" s="43" t="s">
        <v>366</v>
      </c>
      <c r="C223" s="47" t="s">
        <v>463</v>
      </c>
      <c r="D223" s="44" t="s">
        <v>801</v>
      </c>
      <c r="E223" s="44" t="s">
        <v>802</v>
      </c>
      <c r="F223" s="44" t="s">
        <v>803</v>
      </c>
      <c r="G223" s="45"/>
      <c r="H223" s="45"/>
      <c r="I223" s="45"/>
      <c r="J223" s="45"/>
      <c r="K223" s="46" t="s">
        <v>378</v>
      </c>
      <c r="L223" s="47" t="s">
        <v>865</v>
      </c>
      <c r="M223" s="47">
        <v>367</v>
      </c>
      <c r="N223" s="40" t="s">
        <v>48</v>
      </c>
      <c r="O223" s="51"/>
      <c r="P223" s="41"/>
    </row>
    <row r="224" spans="1:16" s="42" customFormat="1">
      <c r="A224" s="37">
        <v>228</v>
      </c>
      <c r="B224" s="43" t="s">
        <v>366</v>
      </c>
      <c r="C224" s="47" t="s">
        <v>463</v>
      </c>
      <c r="D224" s="44" t="s">
        <v>801</v>
      </c>
      <c r="E224" s="44" t="s">
        <v>804</v>
      </c>
      <c r="F224" s="45"/>
      <c r="G224" s="45"/>
      <c r="H224" s="45"/>
      <c r="I224" s="45"/>
      <c r="J224" s="45"/>
      <c r="K224" s="46" t="s">
        <v>378</v>
      </c>
      <c r="L224" s="47" t="s">
        <v>866</v>
      </c>
      <c r="M224" s="47">
        <v>385</v>
      </c>
      <c r="N224" s="40" t="s">
        <v>48</v>
      </c>
      <c r="O224" s="51"/>
      <c r="P224" s="41"/>
    </row>
    <row r="225" spans="1:16" s="42" customFormat="1">
      <c r="A225" s="37">
        <v>229</v>
      </c>
      <c r="B225" s="43" t="s">
        <v>366</v>
      </c>
      <c r="C225" s="47" t="s">
        <v>463</v>
      </c>
      <c r="D225" s="44" t="s">
        <v>805</v>
      </c>
      <c r="E225" s="44" t="s">
        <v>806</v>
      </c>
      <c r="F225" s="45"/>
      <c r="G225" s="45"/>
      <c r="H225" s="45"/>
      <c r="I225" s="45"/>
      <c r="J225" s="45"/>
      <c r="K225" s="46">
        <v>43</v>
      </c>
      <c r="L225" s="47" t="s">
        <v>867</v>
      </c>
      <c r="M225" s="47">
        <v>459</v>
      </c>
      <c r="N225" s="40" t="s">
        <v>48</v>
      </c>
      <c r="O225" s="51"/>
      <c r="P225" s="41"/>
    </row>
    <row r="226" spans="1:16" s="42" customFormat="1">
      <c r="A226" s="37">
        <v>230</v>
      </c>
      <c r="B226" s="43" t="s">
        <v>366</v>
      </c>
      <c r="C226" s="47" t="s">
        <v>463</v>
      </c>
      <c r="D226" s="44" t="s">
        <v>805</v>
      </c>
      <c r="E226" s="44" t="s">
        <v>806</v>
      </c>
      <c r="F226" s="45"/>
      <c r="G226" s="45"/>
      <c r="H226" s="45"/>
      <c r="I226" s="45"/>
      <c r="J226" s="45"/>
      <c r="K226" s="46">
        <v>43</v>
      </c>
      <c r="L226" s="47" t="s">
        <v>868</v>
      </c>
      <c r="M226" s="47">
        <v>435</v>
      </c>
      <c r="N226" s="40" t="s">
        <v>48</v>
      </c>
      <c r="O226" s="51"/>
      <c r="P226" s="41"/>
    </row>
    <row r="227" spans="1:16" s="42" customFormat="1">
      <c r="A227" s="37">
        <v>231</v>
      </c>
      <c r="B227" s="43" t="s">
        <v>366</v>
      </c>
      <c r="C227" s="47" t="s">
        <v>463</v>
      </c>
      <c r="D227" s="44" t="s">
        <v>807</v>
      </c>
      <c r="E227" s="44" t="s">
        <v>806</v>
      </c>
      <c r="F227" s="45"/>
      <c r="G227" s="45"/>
      <c r="H227" s="45"/>
      <c r="I227" s="45"/>
      <c r="J227" s="45"/>
      <c r="K227" s="46">
        <v>43</v>
      </c>
      <c r="L227" s="47" t="s">
        <v>869</v>
      </c>
      <c r="M227" s="47">
        <v>435</v>
      </c>
      <c r="N227" s="40" t="s">
        <v>48</v>
      </c>
      <c r="O227" s="51"/>
      <c r="P227" s="41"/>
    </row>
    <row r="228" spans="1:16" s="42" customFormat="1">
      <c r="A228" s="37">
        <v>232</v>
      </c>
      <c r="B228" s="43" t="s">
        <v>366</v>
      </c>
      <c r="C228" s="47" t="s">
        <v>463</v>
      </c>
      <c r="D228" s="44" t="s">
        <v>808</v>
      </c>
      <c r="E228" s="45"/>
      <c r="F228" s="45"/>
      <c r="G228" s="45"/>
      <c r="H228" s="45"/>
      <c r="I228" s="45"/>
      <c r="J228" s="45"/>
      <c r="K228" s="46" t="s">
        <v>759</v>
      </c>
      <c r="L228" s="47" t="s">
        <v>870</v>
      </c>
      <c r="M228" s="47">
        <v>520</v>
      </c>
      <c r="N228" s="40" t="s">
        <v>48</v>
      </c>
      <c r="O228" s="51"/>
      <c r="P228" s="41"/>
    </row>
    <row r="229" spans="1:16" s="42" customFormat="1">
      <c r="A229" s="37">
        <v>233</v>
      </c>
      <c r="B229" s="43" t="s">
        <v>366</v>
      </c>
      <c r="C229" s="47" t="s">
        <v>463</v>
      </c>
      <c r="D229" s="44" t="s">
        <v>809</v>
      </c>
      <c r="E229" s="44" t="s">
        <v>789</v>
      </c>
      <c r="F229" s="45"/>
      <c r="G229" s="45"/>
      <c r="H229" s="45"/>
      <c r="I229" s="45"/>
      <c r="J229" s="45"/>
      <c r="K229" s="46">
        <v>36</v>
      </c>
      <c r="L229" s="47" t="s">
        <v>871</v>
      </c>
      <c r="M229" s="47">
        <v>502</v>
      </c>
      <c r="N229" s="40" t="s">
        <v>48</v>
      </c>
      <c r="O229" s="51"/>
      <c r="P229" s="41"/>
    </row>
    <row r="230" spans="1:16" s="42" customFormat="1">
      <c r="A230" s="37">
        <v>234</v>
      </c>
      <c r="B230" s="43" t="s">
        <v>366</v>
      </c>
      <c r="C230" s="47" t="s">
        <v>463</v>
      </c>
      <c r="D230" s="44" t="s">
        <v>808</v>
      </c>
      <c r="E230" s="45"/>
      <c r="F230" s="45"/>
      <c r="G230" s="45"/>
      <c r="H230" s="45"/>
      <c r="I230" s="45"/>
      <c r="J230" s="45"/>
      <c r="K230" s="46">
        <v>36</v>
      </c>
      <c r="L230" s="47" t="s">
        <v>872</v>
      </c>
      <c r="M230" s="47">
        <v>476</v>
      </c>
      <c r="N230" s="40" t="s">
        <v>48</v>
      </c>
      <c r="O230" s="51"/>
      <c r="P230" s="41"/>
    </row>
    <row r="231" spans="1:16" s="42" customFormat="1">
      <c r="A231" s="37">
        <v>235</v>
      </c>
      <c r="B231" s="43" t="s">
        <v>366</v>
      </c>
      <c r="C231" s="47" t="s">
        <v>463</v>
      </c>
      <c r="D231" s="44" t="s">
        <v>808</v>
      </c>
      <c r="E231" s="45"/>
      <c r="F231" s="45"/>
      <c r="G231" s="45"/>
      <c r="H231" s="45"/>
      <c r="I231" s="45"/>
      <c r="J231" s="45"/>
      <c r="K231" s="46">
        <v>36</v>
      </c>
      <c r="L231" s="47" t="s">
        <v>873</v>
      </c>
      <c r="M231" s="47">
        <v>448</v>
      </c>
      <c r="N231" s="40" t="s">
        <v>48</v>
      </c>
      <c r="O231" s="51"/>
      <c r="P231" s="41"/>
    </row>
    <row r="232" spans="1:16" s="42" customFormat="1">
      <c r="A232" s="37">
        <v>236</v>
      </c>
      <c r="B232" s="43" t="s">
        <v>366</v>
      </c>
      <c r="C232" s="47" t="s">
        <v>463</v>
      </c>
      <c r="D232" s="44" t="s">
        <v>808</v>
      </c>
      <c r="E232" s="44" t="s">
        <v>810</v>
      </c>
      <c r="F232" s="45"/>
      <c r="G232" s="45"/>
      <c r="H232" s="45"/>
      <c r="I232" s="45"/>
      <c r="J232" s="45"/>
      <c r="K232" s="46">
        <v>36</v>
      </c>
      <c r="L232" s="47" t="s">
        <v>874</v>
      </c>
      <c r="M232" s="47">
        <v>427</v>
      </c>
      <c r="N232" s="40" t="s">
        <v>48</v>
      </c>
      <c r="O232" s="51"/>
      <c r="P232" s="41"/>
    </row>
    <row r="233" spans="1:16" s="42" customFormat="1">
      <c r="A233" s="37">
        <v>237</v>
      </c>
      <c r="B233" s="43" t="s">
        <v>366</v>
      </c>
      <c r="C233" s="47" t="s">
        <v>463</v>
      </c>
      <c r="D233" s="44" t="s">
        <v>808</v>
      </c>
      <c r="E233" s="44" t="s">
        <v>811</v>
      </c>
      <c r="F233" s="45"/>
      <c r="G233" s="45"/>
      <c r="H233" s="45"/>
      <c r="I233" s="45"/>
      <c r="J233" s="45"/>
      <c r="K233" s="46">
        <v>43</v>
      </c>
      <c r="L233" s="47" t="s">
        <v>875</v>
      </c>
      <c r="M233" s="47">
        <v>404</v>
      </c>
      <c r="N233" s="40" t="s">
        <v>48</v>
      </c>
      <c r="O233" s="51"/>
      <c r="P233" s="41"/>
    </row>
    <row r="234" spans="1:16" s="42" customFormat="1">
      <c r="A234" s="37">
        <v>238</v>
      </c>
      <c r="B234" s="43" t="s">
        <v>366</v>
      </c>
      <c r="C234" s="47" t="s">
        <v>463</v>
      </c>
      <c r="D234" s="44" t="s">
        <v>812</v>
      </c>
      <c r="E234" s="45"/>
      <c r="F234" s="45"/>
      <c r="G234" s="45"/>
      <c r="H234" s="45"/>
      <c r="I234" s="45"/>
      <c r="J234" s="45"/>
      <c r="K234" s="46">
        <v>37</v>
      </c>
      <c r="L234" s="47" t="s">
        <v>876</v>
      </c>
      <c r="M234" s="47">
        <v>366</v>
      </c>
      <c r="N234" s="40" t="s">
        <v>48</v>
      </c>
      <c r="O234" s="51"/>
      <c r="P234" s="41"/>
    </row>
    <row r="235" spans="1:16" s="42" customFormat="1">
      <c r="A235" s="37">
        <v>239</v>
      </c>
      <c r="B235" s="43" t="s">
        <v>366</v>
      </c>
      <c r="C235" s="47" t="s">
        <v>463</v>
      </c>
      <c r="D235" s="44" t="s">
        <v>808</v>
      </c>
      <c r="E235" s="44" t="s">
        <v>813</v>
      </c>
      <c r="F235" s="45"/>
      <c r="G235" s="45"/>
      <c r="H235" s="45"/>
      <c r="I235" s="45"/>
      <c r="J235" s="45"/>
      <c r="K235" s="46">
        <v>37</v>
      </c>
      <c r="L235" s="47" t="s">
        <v>877</v>
      </c>
      <c r="M235" s="47">
        <v>354</v>
      </c>
      <c r="N235" s="40" t="s">
        <v>48</v>
      </c>
      <c r="O235" s="51"/>
      <c r="P235" s="41"/>
    </row>
    <row r="236" spans="1:16" s="42" customFormat="1">
      <c r="A236" s="37">
        <v>240</v>
      </c>
      <c r="B236" s="43" t="s">
        <v>366</v>
      </c>
      <c r="C236" s="47" t="s">
        <v>463</v>
      </c>
      <c r="D236" s="44" t="s">
        <v>814</v>
      </c>
      <c r="E236" s="44" t="s">
        <v>791</v>
      </c>
      <c r="F236" s="45"/>
      <c r="G236" s="45"/>
      <c r="H236" s="45"/>
      <c r="I236" s="45"/>
      <c r="J236" s="45"/>
      <c r="K236" s="46">
        <v>36</v>
      </c>
      <c r="L236" s="47" t="s">
        <v>878</v>
      </c>
      <c r="M236" s="47">
        <v>555</v>
      </c>
      <c r="N236" s="40" t="s">
        <v>48</v>
      </c>
      <c r="O236" s="51"/>
      <c r="P236" s="41"/>
    </row>
    <row r="237" spans="1:16" s="42" customFormat="1">
      <c r="A237" s="37">
        <v>241</v>
      </c>
      <c r="B237" s="43" t="s">
        <v>366</v>
      </c>
      <c r="C237" s="47" t="s">
        <v>463</v>
      </c>
      <c r="D237" s="44" t="s">
        <v>814</v>
      </c>
      <c r="E237" s="44" t="s">
        <v>815</v>
      </c>
      <c r="F237" s="44"/>
      <c r="G237" s="44"/>
      <c r="H237" s="44"/>
      <c r="I237" s="44"/>
      <c r="J237" s="44"/>
      <c r="K237" s="46">
        <v>36</v>
      </c>
      <c r="L237" s="47" t="s">
        <v>879</v>
      </c>
      <c r="M237" s="47">
        <v>494</v>
      </c>
      <c r="N237" s="40" t="s">
        <v>48</v>
      </c>
      <c r="O237" s="51"/>
      <c r="P237" s="41"/>
    </row>
    <row r="238" spans="1:16" s="42" customFormat="1">
      <c r="A238" s="37">
        <v>242</v>
      </c>
      <c r="B238" s="43" t="s">
        <v>366</v>
      </c>
      <c r="C238" s="47" t="s">
        <v>463</v>
      </c>
      <c r="D238" s="44" t="s">
        <v>814</v>
      </c>
      <c r="E238" s="45"/>
      <c r="F238" s="45"/>
      <c r="G238" s="45"/>
      <c r="H238" s="45"/>
      <c r="I238" s="45"/>
      <c r="J238" s="45"/>
      <c r="K238" s="46">
        <v>36</v>
      </c>
      <c r="L238" s="47" t="s">
        <v>880</v>
      </c>
      <c r="M238" s="47">
        <v>447</v>
      </c>
      <c r="N238" s="40" t="s">
        <v>48</v>
      </c>
      <c r="O238" s="51"/>
      <c r="P238" s="41"/>
    </row>
    <row r="239" spans="1:16" s="42" customFormat="1">
      <c r="A239" s="37">
        <v>243</v>
      </c>
      <c r="B239" s="43" t="s">
        <v>366</v>
      </c>
      <c r="C239" s="47" t="s">
        <v>463</v>
      </c>
      <c r="D239" s="44" t="s">
        <v>814</v>
      </c>
      <c r="E239" s="45" t="s">
        <v>1168</v>
      </c>
      <c r="F239" s="45"/>
      <c r="G239" s="45"/>
      <c r="H239" s="45"/>
      <c r="I239" s="45"/>
      <c r="J239" s="45"/>
      <c r="K239" s="46">
        <v>36</v>
      </c>
      <c r="L239" s="47" t="s">
        <v>881</v>
      </c>
      <c r="M239" s="47">
        <v>404</v>
      </c>
      <c r="N239" s="40" t="s">
        <v>48</v>
      </c>
      <c r="O239" s="51"/>
      <c r="P239" s="41"/>
    </row>
    <row r="240" spans="1:16" s="42" customFormat="1" ht="30">
      <c r="A240" s="37">
        <v>244</v>
      </c>
      <c r="B240" s="43" t="s">
        <v>366</v>
      </c>
      <c r="C240" s="47" t="s">
        <v>463</v>
      </c>
      <c r="D240" s="44" t="s">
        <v>816</v>
      </c>
      <c r="E240" s="45" t="s">
        <v>1058</v>
      </c>
      <c r="F240" s="45"/>
      <c r="G240" s="45"/>
      <c r="H240" s="45"/>
      <c r="I240" s="45"/>
      <c r="J240" s="45"/>
      <c r="K240" s="46">
        <v>43</v>
      </c>
      <c r="L240" s="47" t="s">
        <v>882</v>
      </c>
      <c r="M240" s="47">
        <v>436</v>
      </c>
      <c r="N240" s="40" t="s">
        <v>48</v>
      </c>
      <c r="O240" s="51"/>
      <c r="P240" s="41" t="s">
        <v>1034</v>
      </c>
    </row>
    <row r="241" spans="1:18" s="42" customFormat="1">
      <c r="A241" s="37">
        <v>246</v>
      </c>
      <c r="B241" s="43" t="s">
        <v>366</v>
      </c>
      <c r="C241" s="47" t="s">
        <v>463</v>
      </c>
      <c r="D241" s="44" t="s">
        <v>780</v>
      </c>
      <c r="E241" s="45"/>
      <c r="F241" s="45"/>
      <c r="G241" s="45"/>
      <c r="H241" s="45"/>
      <c r="I241" s="45"/>
      <c r="J241" s="45"/>
      <c r="K241" s="46">
        <v>43</v>
      </c>
      <c r="L241" s="47" t="s">
        <v>883</v>
      </c>
      <c r="M241" s="47">
        <v>414</v>
      </c>
      <c r="N241" s="40" t="s">
        <v>48</v>
      </c>
      <c r="O241" s="51"/>
      <c r="P241" s="41"/>
    </row>
    <row r="242" spans="1:18" s="42" customFormat="1">
      <c r="A242" s="37">
        <v>247</v>
      </c>
      <c r="B242" s="43" t="s">
        <v>366</v>
      </c>
      <c r="C242" s="47" t="s">
        <v>109</v>
      </c>
      <c r="D242" s="44" t="s">
        <v>817</v>
      </c>
      <c r="E242" s="44" t="s">
        <v>818</v>
      </c>
      <c r="F242" s="44" t="s">
        <v>819</v>
      </c>
      <c r="G242" s="45"/>
      <c r="H242" s="45"/>
      <c r="I242" s="45"/>
      <c r="J242" s="45"/>
      <c r="K242" s="46">
        <v>36</v>
      </c>
      <c r="L242" s="47" t="s">
        <v>884</v>
      </c>
      <c r="M242" s="47">
        <v>1134</v>
      </c>
      <c r="N242" s="40" t="s">
        <v>48</v>
      </c>
      <c r="O242" s="51"/>
      <c r="P242" s="41"/>
    </row>
    <row r="243" spans="1:18" s="42" customFormat="1">
      <c r="A243" s="37">
        <v>248</v>
      </c>
      <c r="B243" s="43" t="s">
        <v>366</v>
      </c>
      <c r="C243" s="47" t="s">
        <v>109</v>
      </c>
      <c r="D243" s="44" t="s">
        <v>820</v>
      </c>
      <c r="E243" s="44" t="s">
        <v>821</v>
      </c>
      <c r="F243" s="44"/>
      <c r="G243" s="45"/>
      <c r="H243" s="45"/>
      <c r="I243" s="45"/>
      <c r="J243" s="45"/>
      <c r="K243" s="46" t="s">
        <v>759</v>
      </c>
      <c r="L243" s="47" t="s">
        <v>885</v>
      </c>
      <c r="M243" s="47">
        <v>913</v>
      </c>
      <c r="N243" s="40" t="s">
        <v>48</v>
      </c>
      <c r="O243" s="51"/>
      <c r="P243" s="41"/>
    </row>
    <row r="244" spans="1:18" s="42" customFormat="1">
      <c r="A244" s="37">
        <v>249</v>
      </c>
      <c r="B244" s="43" t="s">
        <v>366</v>
      </c>
      <c r="C244" s="47" t="s">
        <v>109</v>
      </c>
      <c r="D244" s="44" t="s">
        <v>13</v>
      </c>
      <c r="E244" s="44" t="s">
        <v>822</v>
      </c>
      <c r="F244" s="44" t="s">
        <v>823</v>
      </c>
      <c r="G244" s="45"/>
      <c r="H244" s="45"/>
      <c r="I244" s="45"/>
      <c r="J244" s="45"/>
      <c r="K244" s="46" t="s">
        <v>759</v>
      </c>
      <c r="L244" s="47" t="s">
        <v>886</v>
      </c>
      <c r="M244" s="47">
        <v>840</v>
      </c>
      <c r="N244" s="40" t="s">
        <v>48</v>
      </c>
      <c r="O244" s="51"/>
      <c r="P244" s="41"/>
    </row>
    <row r="245" spans="1:18" s="42" customFormat="1">
      <c r="A245" s="37">
        <v>250</v>
      </c>
      <c r="B245" s="43" t="s">
        <v>366</v>
      </c>
      <c r="C245" s="47" t="s">
        <v>109</v>
      </c>
      <c r="D245" s="44" t="s">
        <v>824</v>
      </c>
      <c r="E245" s="44" t="s">
        <v>825</v>
      </c>
      <c r="F245" s="44" t="s">
        <v>826</v>
      </c>
      <c r="G245" s="45"/>
      <c r="H245" s="45"/>
      <c r="I245" s="45"/>
      <c r="J245" s="45"/>
      <c r="K245" s="46">
        <v>36</v>
      </c>
      <c r="L245" s="47" t="s">
        <v>887</v>
      </c>
      <c r="M245" s="47">
        <v>794</v>
      </c>
      <c r="N245" s="40" t="s">
        <v>48</v>
      </c>
      <c r="O245" s="51"/>
      <c r="P245" s="41"/>
    </row>
    <row r="246" spans="1:18" s="42" customFormat="1" ht="30">
      <c r="A246" s="37">
        <v>251</v>
      </c>
      <c r="B246" s="43" t="s">
        <v>366</v>
      </c>
      <c r="C246" s="47" t="s">
        <v>109</v>
      </c>
      <c r="D246" s="44" t="s">
        <v>827</v>
      </c>
      <c r="E246" s="44" t="s">
        <v>828</v>
      </c>
      <c r="F246" s="44" t="s">
        <v>829</v>
      </c>
      <c r="G246" s="45"/>
      <c r="H246" s="45"/>
      <c r="I246" s="45"/>
      <c r="J246" s="45"/>
      <c r="K246" s="46" t="s">
        <v>830</v>
      </c>
      <c r="L246" s="47" t="s">
        <v>888</v>
      </c>
      <c r="M246" s="47">
        <v>357</v>
      </c>
      <c r="N246" s="40" t="s">
        <v>48</v>
      </c>
      <c r="O246" s="51"/>
      <c r="P246" s="41"/>
    </row>
    <row r="247" spans="1:18" s="42" customFormat="1">
      <c r="A247" s="37">
        <v>252</v>
      </c>
      <c r="B247" s="43" t="s">
        <v>366</v>
      </c>
      <c r="C247" s="47" t="s">
        <v>109</v>
      </c>
      <c r="D247" s="44" t="s">
        <v>112</v>
      </c>
      <c r="E247" s="44" t="s">
        <v>831</v>
      </c>
      <c r="F247" s="44" t="s">
        <v>832</v>
      </c>
      <c r="G247" s="45"/>
      <c r="H247" s="45"/>
      <c r="I247" s="45"/>
      <c r="J247" s="45"/>
      <c r="K247" s="46" t="s">
        <v>830</v>
      </c>
      <c r="L247" s="47" t="s">
        <v>890</v>
      </c>
      <c r="M247" s="47"/>
      <c r="N247" s="40" t="s">
        <v>48</v>
      </c>
      <c r="O247" s="51"/>
      <c r="P247" s="41"/>
    </row>
    <row r="248" spans="1:18" s="42" customFormat="1">
      <c r="A248" s="37">
        <v>253</v>
      </c>
      <c r="B248" s="43" t="s">
        <v>366</v>
      </c>
      <c r="C248" s="47" t="s">
        <v>109</v>
      </c>
      <c r="D248" s="44" t="s">
        <v>833</v>
      </c>
      <c r="E248" s="44" t="s">
        <v>834</v>
      </c>
      <c r="F248" s="45"/>
      <c r="G248" s="45"/>
      <c r="H248" s="45"/>
      <c r="I248" s="45"/>
      <c r="J248" s="45"/>
      <c r="K248" s="46">
        <v>44</v>
      </c>
      <c r="L248" s="47" t="s">
        <v>889</v>
      </c>
      <c r="M248" s="47">
        <v>833</v>
      </c>
      <c r="N248" s="40" t="s">
        <v>48</v>
      </c>
      <c r="O248" s="51"/>
      <c r="P248" s="41"/>
    </row>
    <row r="249" spans="1:18" s="42" customFormat="1">
      <c r="A249" s="37">
        <v>254</v>
      </c>
      <c r="B249" s="43" t="s">
        <v>366</v>
      </c>
      <c r="C249" s="47" t="s">
        <v>109</v>
      </c>
      <c r="D249" s="44" t="s">
        <v>835</v>
      </c>
      <c r="E249" s="44" t="s">
        <v>836</v>
      </c>
      <c r="F249" s="45"/>
      <c r="G249" s="45"/>
      <c r="H249" s="45"/>
      <c r="I249" s="45"/>
      <c r="J249" s="45"/>
      <c r="K249" s="46">
        <v>44</v>
      </c>
      <c r="L249" s="47" t="s">
        <v>1261</v>
      </c>
      <c r="M249" s="47">
        <v>780</v>
      </c>
      <c r="N249" s="40" t="s">
        <v>48</v>
      </c>
      <c r="O249" s="51"/>
      <c r="P249" s="41"/>
    </row>
    <row r="250" spans="1:18" ht="60">
      <c r="A250" s="7">
        <v>255</v>
      </c>
      <c r="B250" s="25" t="s">
        <v>369</v>
      </c>
      <c r="C250" s="2" t="s">
        <v>463</v>
      </c>
      <c r="D250" s="31" t="s">
        <v>893</v>
      </c>
      <c r="E250" s="20" t="s">
        <v>894</v>
      </c>
      <c r="F250" s="20" t="s">
        <v>895</v>
      </c>
      <c r="G250" s="20"/>
      <c r="H250" s="20"/>
      <c r="I250" s="20"/>
      <c r="J250" s="20"/>
      <c r="K250" s="7">
        <v>41</v>
      </c>
      <c r="L250" s="2" t="s">
        <v>923</v>
      </c>
      <c r="M250" s="2"/>
      <c r="N250" s="20" t="s">
        <v>48</v>
      </c>
      <c r="O250" s="49"/>
      <c r="P250" s="32"/>
    </row>
    <row r="251" spans="1:18" ht="60">
      <c r="A251" s="7">
        <v>256</v>
      </c>
      <c r="B251" s="25" t="s">
        <v>369</v>
      </c>
      <c r="C251" s="2" t="s">
        <v>463</v>
      </c>
      <c r="D251" s="31" t="s">
        <v>896</v>
      </c>
      <c r="E251" s="20" t="s">
        <v>897</v>
      </c>
      <c r="F251" s="20" t="s">
        <v>898</v>
      </c>
      <c r="G251" s="20"/>
      <c r="H251" s="20"/>
      <c r="I251" s="20"/>
      <c r="J251" s="20"/>
      <c r="K251" s="7">
        <v>50</v>
      </c>
      <c r="L251" s="2" t="s">
        <v>924</v>
      </c>
      <c r="M251" s="2"/>
      <c r="N251" s="20" t="s">
        <v>48</v>
      </c>
      <c r="O251" s="59" t="s">
        <v>1174</v>
      </c>
      <c r="P251" s="32"/>
      <c r="R251" s="49">
        <v>44074</v>
      </c>
    </row>
    <row r="252" spans="1:18">
      <c r="A252" s="7">
        <v>257</v>
      </c>
      <c r="B252" s="25" t="s">
        <v>369</v>
      </c>
      <c r="C252" s="2" t="s">
        <v>463</v>
      </c>
      <c r="D252" s="31" t="s">
        <v>899</v>
      </c>
      <c r="E252" s="20" t="s">
        <v>411</v>
      </c>
      <c r="F252" s="20"/>
      <c r="G252" s="20"/>
      <c r="H252" s="20"/>
      <c r="I252" s="20"/>
      <c r="J252" s="20"/>
      <c r="K252" s="7">
        <v>50</v>
      </c>
      <c r="L252" s="2" t="s">
        <v>925</v>
      </c>
      <c r="M252" s="2"/>
      <c r="N252" s="20" t="s">
        <v>48</v>
      </c>
      <c r="O252" s="59" t="s">
        <v>1174</v>
      </c>
      <c r="P252" s="32"/>
      <c r="R252" s="49">
        <v>44041</v>
      </c>
    </row>
    <row r="253" spans="1:18" ht="60">
      <c r="A253" s="7">
        <v>258</v>
      </c>
      <c r="B253" s="25" t="s">
        <v>369</v>
      </c>
      <c r="C253" s="2" t="s">
        <v>463</v>
      </c>
      <c r="D253" s="31" t="s">
        <v>900</v>
      </c>
      <c r="E253" s="20" t="s">
        <v>901</v>
      </c>
      <c r="F253" s="20" t="s">
        <v>902</v>
      </c>
      <c r="G253" s="20"/>
      <c r="H253" s="20"/>
      <c r="I253" s="20"/>
      <c r="J253" s="20"/>
      <c r="K253" s="7">
        <v>42</v>
      </c>
      <c r="L253" s="2" t="s">
        <v>926</v>
      </c>
      <c r="M253" s="2"/>
      <c r="N253" s="20" t="s">
        <v>48</v>
      </c>
      <c r="O253" s="59" t="s">
        <v>1174</v>
      </c>
      <c r="P253" s="32"/>
      <c r="R253" s="49">
        <v>43960</v>
      </c>
    </row>
    <row r="254" spans="1:18" ht="45">
      <c r="A254" s="7">
        <v>259</v>
      </c>
      <c r="B254" s="25" t="s">
        <v>369</v>
      </c>
      <c r="C254" s="2" t="s">
        <v>463</v>
      </c>
      <c r="D254" s="31" t="s">
        <v>903</v>
      </c>
      <c r="E254" s="20" t="s">
        <v>904</v>
      </c>
      <c r="F254" s="20"/>
      <c r="G254" s="20"/>
      <c r="H254" s="20"/>
      <c r="I254" s="20"/>
      <c r="J254" s="20"/>
      <c r="K254" s="7">
        <v>41</v>
      </c>
      <c r="L254" s="2" t="s">
        <v>927</v>
      </c>
      <c r="M254" s="2"/>
      <c r="N254" s="20" t="s">
        <v>48</v>
      </c>
      <c r="O254" s="59"/>
      <c r="P254" s="32"/>
      <c r="R254" s="49"/>
    </row>
    <row r="255" spans="1:18">
      <c r="A255" s="7">
        <v>260</v>
      </c>
      <c r="B255" s="25" t="s">
        <v>369</v>
      </c>
      <c r="C255" s="2" t="s">
        <v>109</v>
      </c>
      <c r="D255" s="31" t="s">
        <v>905</v>
      </c>
      <c r="E255" s="20" t="s">
        <v>906</v>
      </c>
      <c r="F255" s="20"/>
      <c r="G255" s="20"/>
      <c r="H255" s="20"/>
      <c r="I255" s="20"/>
      <c r="J255" s="20"/>
      <c r="K255" s="7">
        <v>41</v>
      </c>
      <c r="L255" s="2" t="s">
        <v>928</v>
      </c>
      <c r="M255" s="2"/>
      <c r="N255" s="20" t="s">
        <v>48</v>
      </c>
      <c r="O255" s="59"/>
      <c r="P255" s="32"/>
      <c r="R255" s="49"/>
    </row>
    <row r="256" spans="1:18" ht="45">
      <c r="A256" s="7">
        <v>261</v>
      </c>
      <c r="B256" s="25" t="s">
        <v>369</v>
      </c>
      <c r="C256" s="2" t="s">
        <v>941</v>
      </c>
      <c r="D256" s="31" t="s">
        <v>907</v>
      </c>
      <c r="E256" s="20" t="s">
        <v>908</v>
      </c>
      <c r="F256" s="20" t="s">
        <v>909</v>
      </c>
      <c r="G256" s="20"/>
      <c r="H256" s="20"/>
      <c r="I256" s="20"/>
      <c r="J256" s="20"/>
      <c r="K256" s="7">
        <v>50</v>
      </c>
      <c r="L256" s="2" t="s">
        <v>929</v>
      </c>
      <c r="M256" s="2">
        <v>170</v>
      </c>
      <c r="N256" s="20" t="s">
        <v>48</v>
      </c>
      <c r="O256" s="59" t="s">
        <v>1174</v>
      </c>
      <c r="P256" s="32"/>
      <c r="R256" s="49">
        <v>44074</v>
      </c>
    </row>
    <row r="257" spans="1:18" ht="30">
      <c r="A257" s="7">
        <v>262</v>
      </c>
      <c r="B257" s="25" t="s">
        <v>369</v>
      </c>
      <c r="C257" s="2" t="s">
        <v>463</v>
      </c>
      <c r="D257" s="31" t="s">
        <v>910</v>
      </c>
      <c r="E257" s="20" t="s">
        <v>911</v>
      </c>
      <c r="F257" s="20"/>
      <c r="G257" s="20"/>
      <c r="H257" s="20"/>
      <c r="I257" s="20"/>
      <c r="J257" s="20"/>
      <c r="K257" s="7">
        <v>51</v>
      </c>
      <c r="L257" s="2" t="s">
        <v>930</v>
      </c>
      <c r="M257" s="2">
        <v>350</v>
      </c>
      <c r="N257" s="20" t="s">
        <v>48</v>
      </c>
      <c r="O257" s="59"/>
      <c r="P257" s="32"/>
      <c r="R257" s="49"/>
    </row>
    <row r="258" spans="1:18" ht="75">
      <c r="A258" s="7">
        <v>263</v>
      </c>
      <c r="B258" s="25" t="s">
        <v>369</v>
      </c>
      <c r="C258" s="2" t="s">
        <v>109</v>
      </c>
      <c r="D258" s="31" t="s">
        <v>912</v>
      </c>
      <c r="E258" s="20" t="s">
        <v>913</v>
      </c>
      <c r="F258" s="20" t="s">
        <v>914</v>
      </c>
      <c r="G258" s="20"/>
      <c r="H258" s="20"/>
      <c r="I258" s="20"/>
      <c r="J258" s="20"/>
      <c r="K258" s="7">
        <v>42</v>
      </c>
      <c r="L258" s="2" t="s">
        <v>931</v>
      </c>
      <c r="M258" s="2">
        <v>911</v>
      </c>
      <c r="N258" s="20" t="s">
        <v>48</v>
      </c>
      <c r="O258" s="59" t="s">
        <v>360</v>
      </c>
      <c r="P258" s="32"/>
      <c r="R258" s="49">
        <v>43594</v>
      </c>
    </row>
    <row r="259" spans="1:18">
      <c r="A259" s="7">
        <v>264</v>
      </c>
      <c r="B259" s="25" t="s">
        <v>369</v>
      </c>
      <c r="C259" s="2" t="s">
        <v>463</v>
      </c>
      <c r="D259" s="31" t="s">
        <v>915</v>
      </c>
      <c r="E259" s="20" t="s">
        <v>916</v>
      </c>
      <c r="F259" s="20"/>
      <c r="G259" s="20"/>
      <c r="H259" s="20"/>
      <c r="I259" s="20"/>
      <c r="J259" s="20"/>
      <c r="K259" s="7">
        <v>42</v>
      </c>
      <c r="L259" s="2" t="s">
        <v>932</v>
      </c>
      <c r="M259" s="2">
        <v>430</v>
      </c>
      <c r="N259" s="20" t="s">
        <v>48</v>
      </c>
      <c r="O259" s="59" t="s">
        <v>1175</v>
      </c>
      <c r="P259" s="32"/>
      <c r="R259" s="49">
        <v>42509</v>
      </c>
    </row>
    <row r="260" spans="1:18">
      <c r="A260" s="7">
        <v>265</v>
      </c>
      <c r="B260" s="25" t="s">
        <v>369</v>
      </c>
      <c r="C260" s="2" t="s">
        <v>941</v>
      </c>
      <c r="D260" s="31" t="s">
        <v>917</v>
      </c>
      <c r="E260" s="20" t="s">
        <v>918</v>
      </c>
      <c r="F260" s="20"/>
      <c r="G260" s="20"/>
      <c r="H260" s="20"/>
      <c r="I260" s="20"/>
      <c r="J260" s="20"/>
      <c r="K260" s="7">
        <v>52</v>
      </c>
      <c r="L260" s="2" t="s">
        <v>933</v>
      </c>
      <c r="M260" s="2">
        <v>100</v>
      </c>
      <c r="N260" s="20" t="s">
        <v>49</v>
      </c>
      <c r="O260" s="49" t="s">
        <v>934</v>
      </c>
      <c r="P260" s="32"/>
    </row>
    <row r="261" spans="1:18">
      <c r="A261" s="7">
        <v>266</v>
      </c>
      <c r="B261" s="25" t="s">
        <v>369</v>
      </c>
      <c r="C261" s="2" t="s">
        <v>463</v>
      </c>
      <c r="D261" s="31" t="s">
        <v>919</v>
      </c>
      <c r="E261" s="20" t="s">
        <v>411</v>
      </c>
      <c r="F261" s="20"/>
      <c r="G261" s="20"/>
      <c r="H261" s="20"/>
      <c r="I261" s="20"/>
      <c r="J261" s="20"/>
      <c r="K261" s="7">
        <v>42</v>
      </c>
      <c r="L261" s="2" t="s">
        <v>935</v>
      </c>
      <c r="M261" s="2">
        <v>340</v>
      </c>
      <c r="N261" s="20" t="s">
        <v>49</v>
      </c>
      <c r="O261" s="49" t="s">
        <v>936</v>
      </c>
      <c r="P261" s="32"/>
    </row>
    <row r="262" spans="1:18">
      <c r="A262" s="7">
        <v>267</v>
      </c>
      <c r="B262" s="25" t="s">
        <v>369</v>
      </c>
      <c r="C262" s="2" t="s">
        <v>38</v>
      </c>
      <c r="D262" s="31" t="s">
        <v>920</v>
      </c>
      <c r="E262" s="20" t="s">
        <v>921</v>
      </c>
      <c r="F262" s="20"/>
      <c r="G262" s="20"/>
      <c r="H262" s="20"/>
      <c r="I262" s="20"/>
      <c r="J262" s="20"/>
      <c r="K262" s="7">
        <v>42</v>
      </c>
      <c r="L262" s="2" t="s">
        <v>937</v>
      </c>
      <c r="M262" s="2">
        <v>350</v>
      </c>
      <c r="N262" s="20" t="s">
        <v>48</v>
      </c>
      <c r="O262" s="49" t="s">
        <v>938</v>
      </c>
      <c r="P262" s="32"/>
    </row>
    <row r="263" spans="1:18">
      <c r="A263" s="7">
        <v>268</v>
      </c>
      <c r="B263" s="25" t="s">
        <v>369</v>
      </c>
      <c r="C263" s="2" t="s">
        <v>463</v>
      </c>
      <c r="D263" s="31" t="s">
        <v>922</v>
      </c>
      <c r="E263" s="20" t="s">
        <v>343</v>
      </c>
      <c r="F263" s="20"/>
      <c r="G263" s="20"/>
      <c r="H263" s="20"/>
      <c r="I263" s="20"/>
      <c r="J263" s="20"/>
      <c r="K263" s="7">
        <v>41</v>
      </c>
      <c r="L263" s="2" t="s">
        <v>939</v>
      </c>
      <c r="M263" s="2">
        <v>210</v>
      </c>
      <c r="N263" s="20" t="s">
        <v>48</v>
      </c>
      <c r="O263" s="49" t="s">
        <v>940</v>
      </c>
      <c r="P263" s="32" t="s">
        <v>942</v>
      </c>
    </row>
    <row r="264" spans="1:18" ht="30">
      <c r="A264" s="7">
        <v>269</v>
      </c>
      <c r="B264" s="25" t="s">
        <v>370</v>
      </c>
      <c r="C264" s="2" t="s">
        <v>463</v>
      </c>
      <c r="D264" s="31" t="s">
        <v>943</v>
      </c>
      <c r="E264" s="20" t="s">
        <v>1177</v>
      </c>
      <c r="F264" s="20"/>
      <c r="G264" s="20"/>
      <c r="H264" s="20"/>
      <c r="I264" s="20"/>
      <c r="J264" s="20"/>
      <c r="K264" s="7">
        <v>28</v>
      </c>
      <c r="L264" s="2" t="s">
        <v>944</v>
      </c>
      <c r="M264" s="2"/>
      <c r="N264" s="20" t="s">
        <v>48</v>
      </c>
      <c r="O264" s="49" t="s">
        <v>945</v>
      </c>
      <c r="P264" s="32"/>
    </row>
    <row r="265" spans="1:18">
      <c r="A265" s="7">
        <v>270</v>
      </c>
      <c r="B265" s="25" t="s">
        <v>370</v>
      </c>
      <c r="C265" s="2" t="s">
        <v>463</v>
      </c>
      <c r="D265" s="31" t="s">
        <v>946</v>
      </c>
      <c r="E265" s="20"/>
      <c r="F265" s="20"/>
      <c r="G265" s="20"/>
      <c r="H265" s="20"/>
      <c r="I265" s="20"/>
      <c r="J265" s="20"/>
      <c r="K265" s="7">
        <v>28</v>
      </c>
      <c r="L265" s="2" t="s">
        <v>947</v>
      </c>
      <c r="M265" s="2"/>
      <c r="N265" s="20" t="s">
        <v>48</v>
      </c>
      <c r="O265" s="49" t="s">
        <v>945</v>
      </c>
      <c r="P265" s="32"/>
    </row>
    <row r="266" spans="1:18" ht="42.75" customHeight="1">
      <c r="A266" s="7">
        <v>271</v>
      </c>
      <c r="B266" s="25" t="s">
        <v>370</v>
      </c>
      <c r="C266" s="2" t="s">
        <v>941</v>
      </c>
      <c r="D266" s="31" t="s">
        <v>948</v>
      </c>
      <c r="E266" s="20" t="s">
        <v>950</v>
      </c>
      <c r="F266" s="20" t="s">
        <v>952</v>
      </c>
      <c r="G266" s="20" t="s">
        <v>951</v>
      </c>
      <c r="H266" s="20"/>
      <c r="I266" s="20"/>
      <c r="J266" s="20"/>
      <c r="K266" s="7">
        <v>29</v>
      </c>
      <c r="L266" s="2" t="s">
        <v>949</v>
      </c>
      <c r="M266" s="2"/>
      <c r="N266" s="20"/>
      <c r="O266" s="49"/>
      <c r="P266" s="32"/>
    </row>
    <row r="267" spans="1:18" ht="84.75" customHeight="1">
      <c r="A267" s="7">
        <v>272</v>
      </c>
      <c r="B267" s="38" t="s">
        <v>365</v>
      </c>
      <c r="C267" s="40" t="s">
        <v>463</v>
      </c>
      <c r="D267" s="40" t="s">
        <v>953</v>
      </c>
      <c r="E267" s="40" t="s">
        <v>964</v>
      </c>
      <c r="F267" s="40" t="s">
        <v>963</v>
      </c>
      <c r="G267" s="40"/>
      <c r="H267" s="40"/>
      <c r="I267" s="40"/>
      <c r="J267" s="40"/>
      <c r="K267" s="37">
        <v>45</v>
      </c>
      <c r="L267" s="40" t="s">
        <v>965</v>
      </c>
      <c r="M267" s="39"/>
      <c r="N267" s="40" t="s">
        <v>48</v>
      </c>
      <c r="O267" s="52"/>
      <c r="P267" s="32" t="s">
        <v>1034</v>
      </c>
    </row>
    <row r="268" spans="1:18" ht="60">
      <c r="A268" s="7">
        <v>273</v>
      </c>
      <c r="B268" s="38" t="s">
        <v>365</v>
      </c>
      <c r="C268" s="40" t="s">
        <v>628</v>
      </c>
      <c r="D268" s="40" t="s">
        <v>954</v>
      </c>
      <c r="E268" s="40" t="s">
        <v>955</v>
      </c>
      <c r="F268" s="40" t="s">
        <v>956</v>
      </c>
      <c r="G268" s="40"/>
      <c r="H268" s="40"/>
      <c r="I268" s="40"/>
      <c r="J268" s="40"/>
      <c r="K268" s="37">
        <v>44</v>
      </c>
      <c r="L268" s="40" t="s">
        <v>966</v>
      </c>
      <c r="M268" s="39">
        <v>626</v>
      </c>
      <c r="N268" s="40" t="s">
        <v>48</v>
      </c>
      <c r="O268" s="52"/>
      <c r="P268" s="32"/>
    </row>
    <row r="269" spans="1:18" ht="60">
      <c r="A269" s="7">
        <v>274</v>
      </c>
      <c r="B269" s="38" t="s">
        <v>365</v>
      </c>
      <c r="C269" s="40" t="s">
        <v>941</v>
      </c>
      <c r="D269" s="40" t="s">
        <v>957</v>
      </c>
      <c r="E269" s="40" t="s">
        <v>958</v>
      </c>
      <c r="F269" s="40" t="s">
        <v>959</v>
      </c>
      <c r="G269" s="40"/>
      <c r="H269" s="40"/>
      <c r="I269" s="40"/>
      <c r="J269" s="40"/>
      <c r="K269" s="37">
        <v>44</v>
      </c>
      <c r="L269" s="40" t="s">
        <v>967</v>
      </c>
      <c r="M269" s="39">
        <v>258</v>
      </c>
      <c r="N269" s="40" t="s">
        <v>48</v>
      </c>
      <c r="O269" s="52" t="s">
        <v>960</v>
      </c>
      <c r="P269" s="32"/>
    </row>
    <row r="270" spans="1:18" ht="45">
      <c r="A270" s="7">
        <v>275</v>
      </c>
      <c r="B270" s="38" t="s">
        <v>365</v>
      </c>
      <c r="C270" s="40" t="s">
        <v>941</v>
      </c>
      <c r="D270" s="40" t="s">
        <v>961</v>
      </c>
      <c r="E270" s="40" t="s">
        <v>962</v>
      </c>
      <c r="F270" s="40" t="s">
        <v>986</v>
      </c>
      <c r="G270" s="40"/>
      <c r="H270" s="40"/>
      <c r="I270" s="40"/>
      <c r="J270" s="40"/>
      <c r="K270" s="37">
        <v>45</v>
      </c>
      <c r="L270" s="40" t="s">
        <v>968</v>
      </c>
      <c r="M270" s="39"/>
      <c r="N270" s="40" t="s">
        <v>48</v>
      </c>
      <c r="O270" s="52"/>
      <c r="P270" s="32"/>
    </row>
    <row r="271" spans="1:18" ht="30">
      <c r="A271" s="7">
        <v>276</v>
      </c>
      <c r="B271" s="25"/>
      <c r="C271" s="2" t="s">
        <v>941</v>
      </c>
      <c r="D271" s="2" t="s">
        <v>972</v>
      </c>
      <c r="E271" s="20" t="s">
        <v>989</v>
      </c>
      <c r="F271" s="20"/>
      <c r="G271" s="20"/>
      <c r="H271" s="20"/>
      <c r="I271" s="20"/>
      <c r="J271" s="20"/>
      <c r="K271" s="7">
        <v>43</v>
      </c>
      <c r="L271" s="2" t="s">
        <v>987</v>
      </c>
      <c r="M271" s="2"/>
      <c r="N271" s="20" t="s">
        <v>48</v>
      </c>
      <c r="O271" s="59" t="s">
        <v>988</v>
      </c>
      <c r="P271" s="32"/>
    </row>
    <row r="272" spans="1:18">
      <c r="A272" s="7">
        <v>277</v>
      </c>
      <c r="B272" s="25"/>
      <c r="C272" s="2" t="s">
        <v>941</v>
      </c>
      <c r="D272" s="2" t="s">
        <v>973</v>
      </c>
      <c r="E272" s="20" t="s">
        <v>991</v>
      </c>
      <c r="F272" s="20"/>
      <c r="G272" s="20"/>
      <c r="H272" s="20"/>
      <c r="I272" s="20"/>
      <c r="J272" s="20"/>
      <c r="K272" s="7">
        <v>53</v>
      </c>
      <c r="L272" s="2" t="s">
        <v>990</v>
      </c>
      <c r="M272" s="2"/>
      <c r="N272" s="20" t="s">
        <v>48</v>
      </c>
      <c r="O272" s="49"/>
      <c r="P272" s="32"/>
    </row>
    <row r="273" spans="1:16">
      <c r="A273" s="7">
        <v>278</v>
      </c>
      <c r="B273" s="25"/>
      <c r="C273" s="2" t="s">
        <v>628</v>
      </c>
      <c r="D273" s="2" t="s">
        <v>490</v>
      </c>
      <c r="E273" s="20" t="s">
        <v>993</v>
      </c>
      <c r="F273" s="20"/>
      <c r="G273" s="20"/>
      <c r="H273" s="20"/>
      <c r="I273" s="20"/>
      <c r="J273" s="20"/>
      <c r="K273" s="7">
        <v>52</v>
      </c>
      <c r="L273" s="2" t="s">
        <v>492</v>
      </c>
      <c r="M273" s="2"/>
      <c r="N273" s="20" t="s">
        <v>48</v>
      </c>
      <c r="O273" s="59" t="s">
        <v>992</v>
      </c>
      <c r="P273" s="32"/>
    </row>
    <row r="274" spans="1:16" ht="60">
      <c r="A274" s="7">
        <v>279</v>
      </c>
      <c r="B274" s="25"/>
      <c r="C274" s="2" t="s">
        <v>941</v>
      </c>
      <c r="D274" s="2" t="s">
        <v>974</v>
      </c>
      <c r="E274" s="20" t="s">
        <v>1000</v>
      </c>
      <c r="F274" s="20" t="s">
        <v>995</v>
      </c>
      <c r="G274" s="20" t="s">
        <v>996</v>
      </c>
      <c r="H274" s="20" t="s">
        <v>997</v>
      </c>
      <c r="I274" s="20" t="s">
        <v>998</v>
      </c>
      <c r="J274" s="20" t="s">
        <v>999</v>
      </c>
      <c r="K274" s="7">
        <v>42</v>
      </c>
      <c r="L274" s="2" t="s">
        <v>994</v>
      </c>
      <c r="M274" s="2"/>
      <c r="N274" s="20" t="s">
        <v>48</v>
      </c>
      <c r="O274" s="59" t="s">
        <v>1001</v>
      </c>
      <c r="P274" s="32"/>
    </row>
    <row r="275" spans="1:16">
      <c r="A275" s="7">
        <v>280</v>
      </c>
      <c r="B275" s="25"/>
      <c r="C275" s="2" t="s">
        <v>941</v>
      </c>
      <c r="D275" s="2" t="s">
        <v>975</v>
      </c>
      <c r="E275" s="20" t="s">
        <v>1004</v>
      </c>
      <c r="F275" s="2" t="s">
        <v>1003</v>
      </c>
      <c r="G275" s="20"/>
      <c r="H275" s="20"/>
      <c r="I275" s="20"/>
      <c r="J275" s="20"/>
      <c r="K275" s="7">
        <v>35</v>
      </c>
      <c r="L275" s="2" t="s">
        <v>1002</v>
      </c>
      <c r="M275" s="2"/>
      <c r="N275" s="20" t="s">
        <v>48</v>
      </c>
      <c r="O275" s="59" t="s">
        <v>1001</v>
      </c>
      <c r="P275" s="32"/>
    </row>
    <row r="276" spans="1:16" ht="30">
      <c r="A276" s="7">
        <v>281</v>
      </c>
      <c r="B276" s="25"/>
      <c r="C276" s="2" t="s">
        <v>941</v>
      </c>
      <c r="D276" s="2" t="s">
        <v>976</v>
      </c>
      <c r="E276" s="20" t="s">
        <v>1007</v>
      </c>
      <c r="F276" s="20" t="s">
        <v>1006</v>
      </c>
      <c r="G276" s="20"/>
      <c r="H276" s="20"/>
      <c r="I276" s="20"/>
      <c r="J276" s="20"/>
      <c r="K276" s="7">
        <v>34</v>
      </c>
      <c r="L276" s="2" t="s">
        <v>1005</v>
      </c>
      <c r="M276" s="2"/>
      <c r="P276" s="32"/>
    </row>
    <row r="277" spans="1:16" ht="30">
      <c r="A277" s="7">
        <v>282</v>
      </c>
      <c r="B277" s="25"/>
      <c r="C277" s="2" t="s">
        <v>941</v>
      </c>
      <c r="D277" s="2" t="s">
        <v>977</v>
      </c>
      <c r="E277" s="20" t="s">
        <v>1011</v>
      </c>
      <c r="F277" s="20" t="s">
        <v>1010</v>
      </c>
      <c r="G277" s="20"/>
      <c r="H277" s="20"/>
      <c r="I277" s="20"/>
      <c r="J277" s="20"/>
      <c r="K277" s="7" t="s">
        <v>1008</v>
      </c>
      <c r="L277" s="2" t="s">
        <v>1009</v>
      </c>
      <c r="M277" s="2"/>
      <c r="N277" s="20" t="s">
        <v>48</v>
      </c>
      <c r="O277" s="59" t="s">
        <v>1001</v>
      </c>
      <c r="P277" s="32"/>
    </row>
    <row r="278" spans="1:16" ht="60">
      <c r="A278" s="7">
        <v>283</v>
      </c>
      <c r="B278" s="25"/>
      <c r="C278" s="2" t="s">
        <v>941</v>
      </c>
      <c r="D278" s="2" t="s">
        <v>978</v>
      </c>
      <c r="E278" s="20" t="s">
        <v>1013</v>
      </c>
      <c r="F278" s="20" t="s">
        <v>1014</v>
      </c>
      <c r="G278" s="20"/>
      <c r="H278" s="20"/>
      <c r="I278" s="20"/>
      <c r="J278" s="20"/>
      <c r="K278" s="7">
        <v>26</v>
      </c>
      <c r="L278" s="2" t="s">
        <v>1012</v>
      </c>
      <c r="M278" s="2"/>
      <c r="N278" s="20" t="s">
        <v>48</v>
      </c>
      <c r="O278" s="59" t="s">
        <v>1001</v>
      </c>
      <c r="P278" s="32"/>
    </row>
    <row r="279" spans="1:16" ht="45">
      <c r="A279" s="7">
        <v>284</v>
      </c>
      <c r="B279" s="25"/>
      <c r="C279" s="2" t="s">
        <v>941</v>
      </c>
      <c r="D279" s="2" t="s">
        <v>979</v>
      </c>
      <c r="E279" s="20" t="s">
        <v>1016</v>
      </c>
      <c r="F279" s="20"/>
      <c r="G279" s="20"/>
      <c r="H279" s="20"/>
      <c r="I279" s="20"/>
      <c r="J279" s="20"/>
      <c r="K279" s="7">
        <v>27</v>
      </c>
      <c r="L279" s="2" t="s">
        <v>1015</v>
      </c>
      <c r="M279" s="2"/>
      <c r="N279" s="20" t="s">
        <v>48</v>
      </c>
      <c r="O279" s="59" t="s">
        <v>1001</v>
      </c>
      <c r="P279" s="32"/>
    </row>
    <row r="280" spans="1:16" ht="45">
      <c r="A280" s="7">
        <v>285</v>
      </c>
      <c r="B280" s="25"/>
      <c r="C280" s="2" t="s">
        <v>941</v>
      </c>
      <c r="D280" s="2" t="s">
        <v>980</v>
      </c>
      <c r="E280" s="20" t="s">
        <v>1018</v>
      </c>
      <c r="F280" s="20" t="s">
        <v>1017</v>
      </c>
      <c r="G280" s="20"/>
      <c r="H280" s="20"/>
      <c r="I280" s="20"/>
      <c r="J280" s="20"/>
      <c r="K280" s="7" t="s">
        <v>1008</v>
      </c>
      <c r="L280" s="2" t="s">
        <v>753</v>
      </c>
      <c r="M280" s="2"/>
      <c r="N280" s="20" t="s">
        <v>48</v>
      </c>
      <c r="O280" s="59" t="s">
        <v>1001</v>
      </c>
      <c r="P280" s="32"/>
    </row>
    <row r="281" spans="1:16" ht="45">
      <c r="A281" s="7">
        <v>286</v>
      </c>
      <c r="B281" s="25"/>
      <c r="C281" s="2" t="s">
        <v>941</v>
      </c>
      <c r="D281" s="2" t="s">
        <v>981</v>
      </c>
      <c r="E281" s="23" t="s">
        <v>1021</v>
      </c>
      <c r="F281" s="20"/>
      <c r="G281" s="20"/>
      <c r="H281" s="20"/>
      <c r="I281" s="20"/>
      <c r="J281" s="20"/>
      <c r="K281" s="7" t="s">
        <v>1020</v>
      </c>
      <c r="L281" s="2" t="s">
        <v>1019</v>
      </c>
      <c r="M281" s="2"/>
      <c r="N281" s="20" t="s">
        <v>48</v>
      </c>
      <c r="O281" s="59" t="s">
        <v>1001</v>
      </c>
      <c r="P281" s="32"/>
    </row>
    <row r="282" spans="1:16" ht="45">
      <c r="A282" s="7">
        <v>287</v>
      </c>
      <c r="B282" s="25"/>
      <c r="C282" s="2" t="s">
        <v>182</v>
      </c>
      <c r="D282" s="20" t="s">
        <v>982</v>
      </c>
      <c r="E282" s="23" t="s">
        <v>1023</v>
      </c>
      <c r="F282" s="20"/>
      <c r="G282" s="20"/>
      <c r="H282" s="20"/>
      <c r="I282" s="20"/>
      <c r="J282" s="20"/>
      <c r="K282" s="7">
        <v>56</v>
      </c>
      <c r="L282" s="2" t="s">
        <v>1022</v>
      </c>
      <c r="M282" s="2"/>
      <c r="N282" s="20" t="s">
        <v>48</v>
      </c>
      <c r="O282" s="59" t="s">
        <v>1001</v>
      </c>
      <c r="P282" s="32"/>
    </row>
    <row r="283" spans="1:16" ht="60">
      <c r="A283" s="7">
        <v>288</v>
      </c>
      <c r="B283" s="25"/>
      <c r="C283" s="2" t="s">
        <v>172</v>
      </c>
      <c r="D283" s="2" t="s">
        <v>983</v>
      </c>
      <c r="E283" s="23" t="s">
        <v>1026</v>
      </c>
      <c r="F283" s="20" t="s">
        <v>1025</v>
      </c>
      <c r="G283" s="20"/>
      <c r="H283" s="20"/>
      <c r="I283" s="20"/>
      <c r="J283" s="20"/>
      <c r="K283" s="7">
        <v>43</v>
      </c>
      <c r="L283" s="2" t="s">
        <v>1024</v>
      </c>
      <c r="M283" s="2"/>
      <c r="N283" s="20" t="s">
        <v>48</v>
      </c>
      <c r="O283" s="59" t="s">
        <v>1001</v>
      </c>
      <c r="P283" s="32"/>
    </row>
    <row r="284" spans="1:16" ht="60">
      <c r="A284" s="7">
        <v>289</v>
      </c>
      <c r="B284" s="25"/>
      <c r="C284" s="2" t="s">
        <v>172</v>
      </c>
      <c r="D284" s="20" t="s">
        <v>984</v>
      </c>
      <c r="E284" s="20" t="s">
        <v>1030</v>
      </c>
      <c r="F284" s="20" t="s">
        <v>1029</v>
      </c>
      <c r="G284" s="20"/>
      <c r="H284" s="20"/>
      <c r="I284" s="20"/>
      <c r="J284" s="20"/>
      <c r="K284" s="7" t="s">
        <v>1028</v>
      </c>
      <c r="L284" s="2" t="s">
        <v>1027</v>
      </c>
      <c r="M284" s="2"/>
      <c r="N284" s="20" t="s">
        <v>48</v>
      </c>
      <c r="O284" s="59" t="s">
        <v>1001</v>
      </c>
      <c r="P284" s="32"/>
    </row>
    <row r="285" spans="1:16" ht="30">
      <c r="A285" s="7">
        <v>290</v>
      </c>
      <c r="B285" s="25"/>
      <c r="C285" s="2" t="s">
        <v>172</v>
      </c>
      <c r="D285" s="2" t="s">
        <v>985</v>
      </c>
      <c r="E285" s="20" t="s">
        <v>1033</v>
      </c>
      <c r="F285" s="20" t="s">
        <v>1032</v>
      </c>
      <c r="G285" s="20"/>
      <c r="H285" s="20"/>
      <c r="I285" s="20"/>
      <c r="J285" s="20"/>
      <c r="K285" s="7">
        <v>54</v>
      </c>
      <c r="L285" s="2" t="s">
        <v>1031</v>
      </c>
      <c r="M285" s="2"/>
      <c r="N285" s="20" t="s">
        <v>48</v>
      </c>
      <c r="O285" s="59" t="s">
        <v>1001</v>
      </c>
      <c r="P285" s="32"/>
    </row>
    <row r="286" spans="1:16">
      <c r="A286" s="7">
        <v>291</v>
      </c>
      <c r="B286" s="25"/>
      <c r="C286" s="2" t="s">
        <v>463</v>
      </c>
      <c r="D286" s="31" t="s">
        <v>1088</v>
      </c>
      <c r="E286" s="20" t="s">
        <v>1087</v>
      </c>
      <c r="F286" s="20"/>
      <c r="G286" s="20"/>
      <c r="H286" s="20"/>
      <c r="I286" s="20"/>
      <c r="J286" s="20"/>
      <c r="K286" s="7">
        <v>43</v>
      </c>
      <c r="L286" s="2" t="s">
        <v>1089</v>
      </c>
      <c r="M286" s="2">
        <v>350</v>
      </c>
      <c r="N286" s="20" t="s">
        <v>48</v>
      </c>
      <c r="O286" s="59" t="s">
        <v>1001</v>
      </c>
      <c r="P286" s="32" t="s">
        <v>1034</v>
      </c>
    </row>
    <row r="287" spans="1:16">
      <c r="A287" s="7">
        <v>293</v>
      </c>
      <c r="B287" s="25"/>
      <c r="C287" s="2" t="s">
        <v>463</v>
      </c>
      <c r="D287" s="31" t="s">
        <v>1037</v>
      </c>
      <c r="E287" s="20" t="s">
        <v>1038</v>
      </c>
      <c r="F287" s="20"/>
      <c r="G287" s="20"/>
      <c r="H287" s="20"/>
      <c r="I287" s="20"/>
      <c r="J287" s="20"/>
      <c r="K287" s="7">
        <v>35</v>
      </c>
      <c r="L287" s="2" t="s">
        <v>518</v>
      </c>
      <c r="M287" s="2">
        <v>380</v>
      </c>
      <c r="N287" s="20" t="s">
        <v>48</v>
      </c>
      <c r="O287" s="59" t="s">
        <v>1001</v>
      </c>
      <c r="P287" s="32" t="s">
        <v>1034</v>
      </c>
    </row>
    <row r="288" spans="1:16" ht="30">
      <c r="A288" s="7">
        <v>294</v>
      </c>
      <c r="B288" s="25"/>
      <c r="C288" s="2" t="s">
        <v>463</v>
      </c>
      <c r="D288" s="31" t="s">
        <v>1039</v>
      </c>
      <c r="E288" s="20" t="s">
        <v>1169</v>
      </c>
      <c r="F288" s="20" t="s">
        <v>1170</v>
      </c>
      <c r="G288" s="20"/>
      <c r="H288" s="20"/>
      <c r="I288" s="20"/>
      <c r="J288" s="20"/>
      <c r="K288" s="7">
        <v>44</v>
      </c>
      <c r="L288" s="2" t="s">
        <v>1040</v>
      </c>
      <c r="M288" s="2">
        <v>270</v>
      </c>
      <c r="N288" s="20" t="s">
        <v>461</v>
      </c>
      <c r="O288" s="59" t="s">
        <v>1001</v>
      </c>
      <c r="P288" s="32" t="s">
        <v>1034</v>
      </c>
    </row>
    <row r="289" spans="1:16">
      <c r="A289" s="7">
        <v>295</v>
      </c>
      <c r="B289" s="25"/>
      <c r="C289" s="2" t="s">
        <v>463</v>
      </c>
      <c r="D289" s="31" t="s">
        <v>1041</v>
      </c>
      <c r="E289" s="20" t="s">
        <v>1661</v>
      </c>
      <c r="F289" s="20"/>
      <c r="G289" s="20"/>
      <c r="H289" s="20"/>
      <c r="I289" s="20"/>
      <c r="J289" s="20"/>
      <c r="K289" s="7">
        <v>44</v>
      </c>
      <c r="L289" s="2" t="s">
        <v>1042</v>
      </c>
      <c r="M289" s="2">
        <v>490</v>
      </c>
      <c r="N289" s="20" t="s">
        <v>48</v>
      </c>
      <c r="O289" s="59" t="s">
        <v>1555</v>
      </c>
      <c r="P289" s="32" t="s">
        <v>1662</v>
      </c>
    </row>
    <row r="290" spans="1:16">
      <c r="A290" s="7">
        <v>296</v>
      </c>
      <c r="B290" s="25"/>
      <c r="C290" s="2" t="s">
        <v>463</v>
      </c>
      <c r="D290" s="31" t="s">
        <v>1043</v>
      </c>
      <c r="E290" s="20" t="s">
        <v>1044</v>
      </c>
      <c r="F290" s="20"/>
      <c r="G290" s="20"/>
      <c r="H290" s="20"/>
      <c r="I290" s="20"/>
      <c r="J290" s="20"/>
      <c r="K290" s="7" t="s">
        <v>1082</v>
      </c>
      <c r="L290" s="2" t="s">
        <v>1045</v>
      </c>
      <c r="M290" s="2">
        <v>310</v>
      </c>
      <c r="N290" s="20" t="s">
        <v>48</v>
      </c>
      <c r="O290" s="59" t="s">
        <v>1001</v>
      </c>
      <c r="P290" s="32" t="s">
        <v>1034</v>
      </c>
    </row>
    <row r="291" spans="1:16" ht="45">
      <c r="A291" s="7">
        <v>297</v>
      </c>
      <c r="B291" s="25"/>
      <c r="C291" s="2" t="s">
        <v>463</v>
      </c>
      <c r="D291" s="31" t="s">
        <v>1046</v>
      </c>
      <c r="E291" s="20" t="s">
        <v>1048</v>
      </c>
      <c r="F291" s="20" t="s">
        <v>1047</v>
      </c>
      <c r="G291" s="20"/>
      <c r="H291" s="20"/>
      <c r="I291" s="20"/>
      <c r="J291" s="20"/>
      <c r="K291" s="7" t="s">
        <v>1082</v>
      </c>
      <c r="L291" s="2" t="s">
        <v>1049</v>
      </c>
      <c r="M291" s="2">
        <v>310</v>
      </c>
      <c r="N291" s="20" t="s">
        <v>48</v>
      </c>
      <c r="O291" s="59" t="s">
        <v>1001</v>
      </c>
      <c r="P291" s="32" t="s">
        <v>1034</v>
      </c>
    </row>
    <row r="292" spans="1:16">
      <c r="A292" s="7">
        <v>298</v>
      </c>
      <c r="B292" s="25"/>
      <c r="C292" s="2" t="s">
        <v>463</v>
      </c>
      <c r="D292" s="31" t="s">
        <v>1050</v>
      </c>
      <c r="E292" s="20" t="s">
        <v>1663</v>
      </c>
      <c r="F292" s="20"/>
      <c r="G292" s="20"/>
      <c r="H292" s="20"/>
      <c r="I292" s="20"/>
      <c r="J292" s="20"/>
      <c r="K292" s="7" t="s">
        <v>1083</v>
      </c>
      <c r="L292" s="2" t="s">
        <v>1051</v>
      </c>
      <c r="M292" s="2">
        <v>515</v>
      </c>
      <c r="N292" s="20" t="s">
        <v>49</v>
      </c>
      <c r="O292" s="59" t="s">
        <v>1001</v>
      </c>
      <c r="P292" s="32" t="s">
        <v>1664</v>
      </c>
    </row>
    <row r="293" spans="1:16" ht="30">
      <c r="A293" s="7">
        <v>299</v>
      </c>
      <c r="B293" s="25"/>
      <c r="C293" s="2" t="s">
        <v>463</v>
      </c>
      <c r="D293" s="31" t="s">
        <v>1052</v>
      </c>
      <c r="E293" s="20" t="s">
        <v>1090</v>
      </c>
      <c r="F293" s="20" t="s">
        <v>1053</v>
      </c>
      <c r="G293" s="20"/>
      <c r="H293" s="20"/>
      <c r="I293" s="20"/>
      <c r="J293" s="20"/>
      <c r="K293" s="7">
        <v>50</v>
      </c>
      <c r="L293" s="2" t="s">
        <v>1091</v>
      </c>
      <c r="M293" s="2">
        <v>200</v>
      </c>
      <c r="N293" s="20" t="s">
        <v>48</v>
      </c>
      <c r="O293" s="59" t="s">
        <v>1001</v>
      </c>
      <c r="P293" s="32" t="s">
        <v>1034</v>
      </c>
    </row>
    <row r="294" spans="1:16">
      <c r="A294" s="7">
        <v>300</v>
      </c>
      <c r="B294" s="25"/>
      <c r="C294" s="2" t="s">
        <v>463</v>
      </c>
      <c r="D294" s="31" t="s">
        <v>1054</v>
      </c>
      <c r="E294" s="20" t="s">
        <v>1292</v>
      </c>
      <c r="F294" s="20"/>
      <c r="G294" s="20"/>
      <c r="H294" s="20"/>
      <c r="I294" s="20"/>
      <c r="J294" s="20"/>
      <c r="K294" s="7">
        <v>44</v>
      </c>
      <c r="L294" s="2" t="s">
        <v>1056</v>
      </c>
      <c r="M294" s="2">
        <v>400</v>
      </c>
      <c r="N294" s="20" t="s">
        <v>49</v>
      </c>
      <c r="O294" s="59" t="s">
        <v>1178</v>
      </c>
      <c r="P294" s="32" t="s">
        <v>1034</v>
      </c>
    </row>
    <row r="295" spans="1:16">
      <c r="A295" s="7">
        <v>301</v>
      </c>
      <c r="B295" s="25"/>
      <c r="C295" s="2" t="s">
        <v>463</v>
      </c>
      <c r="D295" s="31" t="s">
        <v>1054</v>
      </c>
      <c r="E295" s="20" t="s">
        <v>1055</v>
      </c>
      <c r="F295" s="20"/>
      <c r="G295" s="20"/>
      <c r="H295" s="20"/>
      <c r="I295" s="20"/>
      <c r="J295" s="20"/>
      <c r="K295" s="7">
        <v>44</v>
      </c>
      <c r="L295" s="2" t="s">
        <v>1057</v>
      </c>
      <c r="M295" s="2">
        <v>400</v>
      </c>
      <c r="N295" s="20" t="s">
        <v>48</v>
      </c>
      <c r="O295" s="59" t="s">
        <v>1001</v>
      </c>
      <c r="P295" s="32" t="s">
        <v>1034</v>
      </c>
    </row>
    <row r="296" spans="1:16" ht="30">
      <c r="A296" s="7">
        <v>302</v>
      </c>
      <c r="B296" s="25"/>
      <c r="C296" s="2" t="s">
        <v>463</v>
      </c>
      <c r="D296" s="31" t="s">
        <v>1059</v>
      </c>
      <c r="E296" s="20" t="s">
        <v>1060</v>
      </c>
      <c r="F296" s="20"/>
      <c r="G296" s="20"/>
      <c r="H296" s="20"/>
      <c r="I296" s="20"/>
      <c r="J296" s="20"/>
      <c r="K296" s="7">
        <v>35</v>
      </c>
      <c r="L296" s="2" t="s">
        <v>1061</v>
      </c>
      <c r="M296" s="2">
        <v>345</v>
      </c>
      <c r="N296" s="20" t="s">
        <v>48</v>
      </c>
      <c r="O296" s="59" t="s">
        <v>1001</v>
      </c>
      <c r="P296" s="32" t="s">
        <v>1034</v>
      </c>
    </row>
    <row r="297" spans="1:16" ht="30">
      <c r="A297" s="7">
        <v>303</v>
      </c>
      <c r="B297" s="25"/>
      <c r="C297" s="2" t="s">
        <v>463</v>
      </c>
      <c r="D297" s="31" t="s">
        <v>1062</v>
      </c>
      <c r="E297" s="20" t="s">
        <v>1063</v>
      </c>
      <c r="F297" s="20" t="s">
        <v>1064</v>
      </c>
      <c r="G297" s="20"/>
      <c r="H297" s="20"/>
      <c r="I297" s="20"/>
      <c r="J297" s="20"/>
      <c r="K297" s="7">
        <v>34</v>
      </c>
      <c r="L297" s="2" t="s">
        <v>1084</v>
      </c>
      <c r="M297" s="2">
        <v>50</v>
      </c>
      <c r="N297" s="20" t="s">
        <v>48</v>
      </c>
      <c r="O297" s="59" t="s">
        <v>1001</v>
      </c>
      <c r="P297" s="32" t="s">
        <v>1034</v>
      </c>
    </row>
    <row r="298" spans="1:16" ht="30">
      <c r="A298" s="7">
        <v>304</v>
      </c>
      <c r="B298" s="25"/>
      <c r="C298" s="2" t="s">
        <v>463</v>
      </c>
      <c r="D298" s="31" t="s">
        <v>1062</v>
      </c>
      <c r="E298" s="20" t="s">
        <v>1064</v>
      </c>
      <c r="F298" s="20"/>
      <c r="G298" s="20"/>
      <c r="H298" s="20"/>
      <c r="I298" s="20"/>
      <c r="J298" s="20"/>
      <c r="K298" s="7">
        <v>34</v>
      </c>
      <c r="L298" s="2" t="s">
        <v>1065</v>
      </c>
      <c r="M298" s="2">
        <v>135</v>
      </c>
      <c r="N298" s="20" t="s">
        <v>48</v>
      </c>
      <c r="O298" s="59" t="s">
        <v>1001</v>
      </c>
      <c r="P298" s="32" t="s">
        <v>1034</v>
      </c>
    </row>
    <row r="299" spans="1:16" ht="45">
      <c r="A299" s="7">
        <v>305</v>
      </c>
      <c r="B299" s="25"/>
      <c r="C299" s="2" t="s">
        <v>463</v>
      </c>
      <c r="D299" s="31" t="s">
        <v>1095</v>
      </c>
      <c r="E299" s="20" t="s">
        <v>1066</v>
      </c>
      <c r="F299" s="20" t="s">
        <v>1071</v>
      </c>
      <c r="G299" s="20"/>
      <c r="H299" s="20"/>
      <c r="I299" s="20"/>
      <c r="J299" s="20"/>
      <c r="K299" s="7" t="s">
        <v>1085</v>
      </c>
      <c r="L299" s="2" t="s">
        <v>1067</v>
      </c>
      <c r="M299" s="2">
        <v>315</v>
      </c>
      <c r="N299" s="20" t="s">
        <v>48</v>
      </c>
      <c r="O299" s="59" t="s">
        <v>1001</v>
      </c>
      <c r="P299" s="32" t="s">
        <v>1034</v>
      </c>
    </row>
    <row r="300" spans="1:16">
      <c r="A300" s="7">
        <v>306</v>
      </c>
      <c r="B300" s="25"/>
      <c r="C300" s="2" t="s">
        <v>463</v>
      </c>
      <c r="D300" s="31" t="s">
        <v>1068</v>
      </c>
      <c r="E300" s="20" t="s">
        <v>1070</v>
      </c>
      <c r="F300" s="20"/>
      <c r="G300" s="20"/>
      <c r="H300" s="20"/>
      <c r="I300" s="20"/>
      <c r="J300" s="20"/>
      <c r="K300" s="7" t="s">
        <v>1085</v>
      </c>
      <c r="L300" s="2" t="s">
        <v>1069</v>
      </c>
      <c r="M300" s="2">
        <v>310</v>
      </c>
      <c r="N300" s="20" t="s">
        <v>48</v>
      </c>
      <c r="O300" s="59" t="s">
        <v>1001</v>
      </c>
      <c r="P300" s="32" t="s">
        <v>1034</v>
      </c>
    </row>
    <row r="301" spans="1:16">
      <c r="A301" s="7">
        <v>307</v>
      </c>
      <c r="B301" s="25"/>
      <c r="C301" s="2" t="s">
        <v>463</v>
      </c>
      <c r="D301" s="31" t="s">
        <v>672</v>
      </c>
      <c r="E301" s="20" t="s">
        <v>897</v>
      </c>
      <c r="F301" s="20"/>
      <c r="G301" s="20"/>
      <c r="H301" s="20"/>
      <c r="I301" s="20"/>
      <c r="J301" s="20"/>
      <c r="K301" s="7">
        <v>35</v>
      </c>
      <c r="L301" s="2" t="s">
        <v>729</v>
      </c>
      <c r="M301" s="2">
        <v>415</v>
      </c>
      <c r="N301" s="20" t="s">
        <v>48</v>
      </c>
      <c r="O301" s="59" t="s">
        <v>1001</v>
      </c>
      <c r="P301" s="32" t="s">
        <v>1034</v>
      </c>
    </row>
    <row r="302" spans="1:16" ht="30">
      <c r="A302" s="7">
        <v>308</v>
      </c>
      <c r="B302" s="25"/>
      <c r="C302" s="2" t="s">
        <v>463</v>
      </c>
      <c r="D302" s="31" t="s">
        <v>672</v>
      </c>
      <c r="E302" s="20" t="s">
        <v>1072</v>
      </c>
      <c r="F302" s="20"/>
      <c r="G302" s="20"/>
      <c r="H302" s="20"/>
      <c r="I302" s="20"/>
      <c r="J302" s="20"/>
      <c r="K302" s="7">
        <v>35</v>
      </c>
      <c r="L302" s="2" t="s">
        <v>728</v>
      </c>
      <c r="M302" s="2">
        <v>485</v>
      </c>
      <c r="N302" s="20" t="s">
        <v>461</v>
      </c>
      <c r="O302" s="59" t="s">
        <v>1001</v>
      </c>
      <c r="P302" s="32" t="s">
        <v>1034</v>
      </c>
    </row>
    <row r="303" spans="1:16" ht="30">
      <c r="A303" s="7">
        <v>309</v>
      </c>
      <c r="B303" s="25"/>
      <c r="C303" s="2" t="s">
        <v>463</v>
      </c>
      <c r="D303" s="31" t="s">
        <v>1073</v>
      </c>
      <c r="E303" s="20" t="s">
        <v>1074</v>
      </c>
      <c r="F303" s="20"/>
      <c r="G303" s="20"/>
      <c r="H303" s="20"/>
      <c r="I303" s="20"/>
      <c r="J303" s="20"/>
      <c r="K303" s="7">
        <v>25</v>
      </c>
      <c r="L303" s="2" t="s">
        <v>1075</v>
      </c>
      <c r="M303" s="2">
        <v>130</v>
      </c>
      <c r="N303" s="20" t="s">
        <v>461</v>
      </c>
      <c r="O303" s="59" t="s">
        <v>1001</v>
      </c>
      <c r="P303" s="32" t="s">
        <v>1034</v>
      </c>
    </row>
    <row r="304" spans="1:16">
      <c r="A304" s="7">
        <v>311</v>
      </c>
      <c r="B304" s="25"/>
      <c r="C304" s="2" t="s">
        <v>463</v>
      </c>
      <c r="D304" s="31" t="s">
        <v>1076</v>
      </c>
      <c r="E304" s="20" t="s">
        <v>1077</v>
      </c>
      <c r="F304" s="20"/>
      <c r="G304" s="20"/>
      <c r="H304" s="20"/>
      <c r="I304" s="20"/>
      <c r="J304" s="20"/>
      <c r="K304" s="7">
        <v>44</v>
      </c>
      <c r="L304" s="2" t="s">
        <v>1078</v>
      </c>
      <c r="M304" s="2">
        <v>210</v>
      </c>
      <c r="N304" s="20" t="s">
        <v>48</v>
      </c>
      <c r="O304" s="59" t="s">
        <v>1001</v>
      </c>
      <c r="P304" s="32" t="s">
        <v>1034</v>
      </c>
    </row>
    <row r="305" spans="1:17" ht="30">
      <c r="A305" s="7">
        <v>312</v>
      </c>
      <c r="B305" s="25"/>
      <c r="C305" s="2" t="s">
        <v>109</v>
      </c>
      <c r="D305" s="31" t="s">
        <v>1092</v>
      </c>
      <c r="E305" s="20" t="s">
        <v>1079</v>
      </c>
      <c r="F305" s="20" t="s">
        <v>1080</v>
      </c>
      <c r="G305" s="20"/>
      <c r="H305" s="20"/>
      <c r="I305" s="20"/>
      <c r="J305" s="20"/>
      <c r="K305" s="7">
        <v>35</v>
      </c>
      <c r="L305" s="2" t="s">
        <v>1081</v>
      </c>
      <c r="M305" s="2">
        <v>295</v>
      </c>
      <c r="N305" s="20" t="s">
        <v>48</v>
      </c>
      <c r="O305" s="59" t="s">
        <v>1001</v>
      </c>
      <c r="P305" s="32" t="s">
        <v>1034</v>
      </c>
    </row>
    <row r="306" spans="1:17">
      <c r="A306" s="7">
        <v>313</v>
      </c>
      <c r="B306" s="25"/>
      <c r="C306" s="2" t="s">
        <v>463</v>
      </c>
      <c r="D306" s="31" t="s">
        <v>1086</v>
      </c>
      <c r="E306" s="20" t="s">
        <v>1087</v>
      </c>
      <c r="F306" s="20"/>
      <c r="G306" s="20"/>
      <c r="H306" s="20"/>
      <c r="I306" s="20"/>
      <c r="J306" s="20"/>
      <c r="K306" s="7">
        <v>35</v>
      </c>
      <c r="L306" s="2" t="s">
        <v>863</v>
      </c>
      <c r="M306" s="2">
        <v>370</v>
      </c>
      <c r="N306" s="20" t="s">
        <v>48</v>
      </c>
      <c r="O306" s="59" t="s">
        <v>1001</v>
      </c>
      <c r="P306" s="32" t="s">
        <v>1034</v>
      </c>
    </row>
    <row r="307" spans="1:17" ht="45">
      <c r="A307" s="7">
        <v>314</v>
      </c>
      <c r="B307" s="64" t="s">
        <v>364</v>
      </c>
      <c r="C307" s="30" t="s">
        <v>463</v>
      </c>
      <c r="D307" s="30" t="s">
        <v>1108</v>
      </c>
      <c r="E307" s="30" t="s">
        <v>1109</v>
      </c>
      <c r="F307" s="30" t="s">
        <v>1110</v>
      </c>
      <c r="G307" s="3"/>
      <c r="H307" s="3"/>
      <c r="I307" s="3"/>
      <c r="J307" s="3"/>
      <c r="K307" s="3">
        <v>40</v>
      </c>
      <c r="L307" s="3" t="s">
        <v>1140</v>
      </c>
      <c r="M307" s="30">
        <v>150</v>
      </c>
      <c r="N307" s="3" t="s">
        <v>1117</v>
      </c>
      <c r="O307" s="66" t="s">
        <v>358</v>
      </c>
      <c r="P307" s="28" t="s">
        <v>1162</v>
      </c>
      <c r="Q307" s="65"/>
    </row>
    <row r="308" spans="1:17" ht="60">
      <c r="A308" s="7">
        <v>315</v>
      </c>
      <c r="B308" s="61" t="s">
        <v>369</v>
      </c>
      <c r="C308" s="30" t="s">
        <v>463</v>
      </c>
      <c r="D308" s="30" t="s">
        <v>1111</v>
      </c>
      <c r="E308" s="30" t="s">
        <v>1112</v>
      </c>
      <c r="F308" s="30" t="s">
        <v>1113</v>
      </c>
      <c r="G308" s="30"/>
      <c r="H308" s="30"/>
      <c r="I308" s="30"/>
      <c r="J308" s="30"/>
      <c r="K308" s="3">
        <v>51</v>
      </c>
      <c r="L308" s="3" t="s">
        <v>1142</v>
      </c>
      <c r="M308" s="30">
        <v>375</v>
      </c>
      <c r="N308" s="3" t="s">
        <v>1117</v>
      </c>
      <c r="O308" s="66" t="s">
        <v>448</v>
      </c>
      <c r="P308" s="30"/>
      <c r="Q308" s="62"/>
    </row>
    <row r="309" spans="1:17">
      <c r="A309" s="7">
        <v>316</v>
      </c>
      <c r="B309" s="61" t="s">
        <v>369</v>
      </c>
      <c r="C309" s="30" t="s">
        <v>463</v>
      </c>
      <c r="D309" s="30" t="s">
        <v>1114</v>
      </c>
      <c r="E309" s="30" t="s">
        <v>1115</v>
      </c>
      <c r="F309" s="30" t="s">
        <v>1116</v>
      </c>
      <c r="G309" s="30"/>
      <c r="H309" s="30"/>
      <c r="I309" s="30"/>
      <c r="J309" s="30"/>
      <c r="K309" s="3">
        <v>51</v>
      </c>
      <c r="L309" s="3" t="s">
        <v>1141</v>
      </c>
      <c r="M309" s="30">
        <v>222</v>
      </c>
      <c r="N309" s="3" t="s">
        <v>1117</v>
      </c>
      <c r="O309" s="66" t="s">
        <v>448</v>
      </c>
      <c r="P309" s="30"/>
      <c r="Q309" s="62"/>
    </row>
    <row r="310" spans="1:17" ht="45">
      <c r="A310" s="7">
        <v>317</v>
      </c>
      <c r="B310" s="61" t="s">
        <v>369</v>
      </c>
      <c r="C310" s="30" t="s">
        <v>109</v>
      </c>
      <c r="D310" s="30" t="s">
        <v>1118</v>
      </c>
      <c r="E310" s="30" t="s">
        <v>1119</v>
      </c>
      <c r="F310" s="30" t="s">
        <v>1120</v>
      </c>
      <c r="G310" s="30" t="s">
        <v>1151</v>
      </c>
      <c r="H310" s="30" t="s">
        <v>1152</v>
      </c>
      <c r="I310" s="30"/>
      <c r="J310" s="30"/>
      <c r="K310" s="3">
        <v>42</v>
      </c>
      <c r="L310" s="70" t="s">
        <v>1260</v>
      </c>
      <c r="M310" s="30">
        <v>490</v>
      </c>
      <c r="N310" s="3" t="s">
        <v>1117</v>
      </c>
      <c r="O310" s="66"/>
      <c r="Q310" s="30"/>
    </row>
    <row r="311" spans="1:17" ht="45">
      <c r="A311" s="7">
        <v>318</v>
      </c>
      <c r="B311" s="30" t="s">
        <v>364</v>
      </c>
      <c r="C311" s="30" t="s">
        <v>463</v>
      </c>
      <c r="D311" s="30" t="s">
        <v>1121</v>
      </c>
      <c r="E311" s="30" t="s">
        <v>1122</v>
      </c>
      <c r="F311" s="30" t="s">
        <v>1123</v>
      </c>
      <c r="G311" s="30"/>
      <c r="H311" s="30"/>
      <c r="I311" s="30"/>
      <c r="J311" s="30"/>
      <c r="K311" s="3">
        <v>25</v>
      </c>
      <c r="L311" s="3" t="s">
        <v>1143</v>
      </c>
      <c r="M311" s="30">
        <v>315</v>
      </c>
      <c r="N311" s="3" t="s">
        <v>1117</v>
      </c>
      <c r="O311" s="66" t="s">
        <v>360</v>
      </c>
      <c r="P311" s="30" t="s">
        <v>1163</v>
      </c>
      <c r="Q311" s="62"/>
    </row>
    <row r="312" spans="1:17" ht="60">
      <c r="A312" s="7">
        <v>319</v>
      </c>
      <c r="B312" s="30" t="s">
        <v>364</v>
      </c>
      <c r="C312" s="30" t="s">
        <v>109</v>
      </c>
      <c r="D312" s="30" t="s">
        <v>1124</v>
      </c>
      <c r="E312" s="30" t="s">
        <v>1125</v>
      </c>
      <c r="F312" s="30" t="s">
        <v>1126</v>
      </c>
      <c r="G312" s="30"/>
      <c r="H312" s="30"/>
      <c r="I312" s="30"/>
      <c r="J312" s="30"/>
      <c r="K312" s="3">
        <v>40</v>
      </c>
      <c r="L312" s="3" t="s">
        <v>1161</v>
      </c>
      <c r="M312" s="30">
        <v>750</v>
      </c>
      <c r="N312" s="3" t="s">
        <v>1117</v>
      </c>
      <c r="O312" s="66" t="s">
        <v>1173</v>
      </c>
      <c r="P312" s="30"/>
      <c r="Q312" s="62"/>
    </row>
    <row r="313" spans="1:17" ht="60">
      <c r="A313" s="7">
        <v>320</v>
      </c>
      <c r="B313" s="61" t="s">
        <v>369</v>
      </c>
      <c r="C313" s="30" t="s">
        <v>463</v>
      </c>
      <c r="D313" s="30" t="s">
        <v>1127</v>
      </c>
      <c r="E313" s="30" t="s">
        <v>1128</v>
      </c>
      <c r="F313" s="30" t="s">
        <v>1129</v>
      </c>
      <c r="G313" s="30"/>
      <c r="H313" s="30"/>
      <c r="I313" s="30"/>
      <c r="J313" s="30"/>
      <c r="K313" s="3">
        <v>42</v>
      </c>
      <c r="L313" s="3" t="s">
        <v>1144</v>
      </c>
      <c r="M313" s="30">
        <v>342</v>
      </c>
      <c r="N313" s="3" t="s">
        <v>1117</v>
      </c>
      <c r="O313" s="66" t="s">
        <v>1174</v>
      </c>
      <c r="P313" s="30" t="s">
        <v>1164</v>
      </c>
      <c r="Q313" s="62"/>
    </row>
    <row r="314" spans="1:17" ht="30">
      <c r="A314" s="7">
        <v>321</v>
      </c>
      <c r="B314" s="30" t="s">
        <v>364</v>
      </c>
      <c r="C314" s="30" t="s">
        <v>463</v>
      </c>
      <c r="D314" s="30" t="s">
        <v>1130</v>
      </c>
      <c r="E314" s="30" t="s">
        <v>1131</v>
      </c>
      <c r="F314" s="30" t="s">
        <v>1132</v>
      </c>
      <c r="G314" s="30"/>
      <c r="H314" s="30"/>
      <c r="I314" s="30"/>
      <c r="J314" s="30"/>
      <c r="K314" s="3">
        <v>25</v>
      </c>
      <c r="L314" s="3" t="s">
        <v>1145</v>
      </c>
      <c r="M314" s="30">
        <v>298</v>
      </c>
      <c r="N314" s="3" t="s">
        <v>1117</v>
      </c>
      <c r="O314" s="66" t="s">
        <v>360</v>
      </c>
      <c r="P314" s="30"/>
      <c r="Q314" s="62"/>
    </row>
    <row r="315" spans="1:17" ht="45">
      <c r="A315" s="7">
        <v>322</v>
      </c>
      <c r="B315" s="30" t="s">
        <v>364</v>
      </c>
      <c r="C315" s="30" t="s">
        <v>463</v>
      </c>
      <c r="D315" s="30" t="s">
        <v>1130</v>
      </c>
      <c r="E315" s="30" t="s">
        <v>1155</v>
      </c>
      <c r="F315" s="30" t="s">
        <v>1153</v>
      </c>
      <c r="G315" s="30"/>
      <c r="H315" s="30"/>
      <c r="I315" s="30"/>
      <c r="J315" s="30"/>
      <c r="K315" s="3">
        <v>25</v>
      </c>
      <c r="L315" s="3" t="s">
        <v>1146</v>
      </c>
      <c r="M315" s="30">
        <v>280</v>
      </c>
      <c r="N315" s="3" t="s">
        <v>1117</v>
      </c>
      <c r="O315" s="66" t="s">
        <v>360</v>
      </c>
      <c r="P315" s="30" t="s">
        <v>1165</v>
      </c>
      <c r="Q315" s="62"/>
    </row>
    <row r="316" spans="1:17" ht="30">
      <c r="A316" s="7">
        <v>323</v>
      </c>
      <c r="B316" s="61" t="s">
        <v>369</v>
      </c>
      <c r="C316" s="30" t="s">
        <v>463</v>
      </c>
      <c r="D316" s="30" t="s">
        <v>1133</v>
      </c>
      <c r="E316" s="30" t="s">
        <v>1134</v>
      </c>
      <c r="F316" s="30" t="s">
        <v>1135</v>
      </c>
      <c r="G316" s="30"/>
      <c r="H316" s="30"/>
      <c r="I316" s="30"/>
      <c r="J316" s="30"/>
      <c r="K316" s="3">
        <v>52</v>
      </c>
      <c r="L316" s="3" t="s">
        <v>1147</v>
      </c>
      <c r="M316" s="30">
        <v>420</v>
      </c>
      <c r="N316" s="3" t="s">
        <v>1117</v>
      </c>
      <c r="O316" s="66" t="s">
        <v>447</v>
      </c>
      <c r="P316" s="30"/>
      <c r="Q316" s="62"/>
    </row>
    <row r="317" spans="1:17" ht="30">
      <c r="A317" s="7">
        <v>324</v>
      </c>
      <c r="B317" s="61" t="s">
        <v>369</v>
      </c>
      <c r="C317" s="30" t="s">
        <v>463</v>
      </c>
      <c r="D317" s="30" t="s">
        <v>1133</v>
      </c>
      <c r="E317" s="30" t="s">
        <v>1156</v>
      </c>
      <c r="F317" s="30" t="s">
        <v>1136</v>
      </c>
      <c r="G317" s="30"/>
      <c r="H317" s="30"/>
      <c r="I317" s="30"/>
      <c r="J317" s="30"/>
      <c r="K317" s="3">
        <v>52</v>
      </c>
      <c r="L317" s="3" t="s">
        <v>1148</v>
      </c>
      <c r="M317" s="30"/>
      <c r="N317" s="3" t="s">
        <v>1117</v>
      </c>
      <c r="O317" s="66" t="s">
        <v>447</v>
      </c>
      <c r="P317" s="30"/>
      <c r="Q317" s="62"/>
    </row>
    <row r="318" spans="1:17" ht="45">
      <c r="A318" s="7">
        <v>325</v>
      </c>
      <c r="B318" s="61" t="s">
        <v>369</v>
      </c>
      <c r="C318" s="30" t="s">
        <v>463</v>
      </c>
      <c r="D318" s="30" t="s">
        <v>1133</v>
      </c>
      <c r="E318" s="30" t="s">
        <v>1137</v>
      </c>
      <c r="F318" s="30" t="s">
        <v>1138</v>
      </c>
      <c r="G318" s="30"/>
      <c r="H318" s="30"/>
      <c r="I318" s="30"/>
      <c r="J318" s="30"/>
      <c r="K318" s="3">
        <v>52</v>
      </c>
      <c r="L318" s="3" t="s">
        <v>1149</v>
      </c>
      <c r="M318" s="30">
        <v>385</v>
      </c>
      <c r="N318" s="3" t="s">
        <v>1117</v>
      </c>
      <c r="O318" s="66" t="s">
        <v>360</v>
      </c>
      <c r="P318" s="30" t="s">
        <v>1166</v>
      </c>
      <c r="Q318" s="63"/>
    </row>
    <row r="319" spans="1:17" ht="30">
      <c r="A319" s="7">
        <v>326</v>
      </c>
      <c r="B319" s="61" t="s">
        <v>369</v>
      </c>
      <c r="C319" s="30" t="s">
        <v>463</v>
      </c>
      <c r="D319" s="30" t="s">
        <v>1133</v>
      </c>
      <c r="E319" s="30" t="s">
        <v>1157</v>
      </c>
      <c r="F319" s="30" t="s">
        <v>1139</v>
      </c>
      <c r="G319" s="30"/>
      <c r="H319" s="30"/>
      <c r="I319" s="30"/>
      <c r="J319" s="30"/>
      <c r="K319" s="3">
        <v>52</v>
      </c>
      <c r="L319" s="3" t="s">
        <v>1150</v>
      </c>
      <c r="M319" s="30">
        <v>358</v>
      </c>
      <c r="N319" s="3" t="s">
        <v>1117</v>
      </c>
      <c r="O319" s="66" t="s">
        <v>447</v>
      </c>
      <c r="P319" s="30" t="s">
        <v>1167</v>
      </c>
      <c r="Q319" s="62"/>
    </row>
    <row r="320" spans="1:17">
      <c r="A320" s="7">
        <v>327</v>
      </c>
      <c r="B320" s="25" t="s">
        <v>364</v>
      </c>
      <c r="C320" s="2" t="s">
        <v>463</v>
      </c>
      <c r="D320" s="31" t="s">
        <v>1158</v>
      </c>
      <c r="E320" s="20" t="s">
        <v>1159</v>
      </c>
      <c r="F320" s="20" t="s">
        <v>1160</v>
      </c>
      <c r="G320" s="20"/>
      <c r="H320" s="20"/>
      <c r="I320" s="20"/>
      <c r="J320" s="20"/>
      <c r="K320" s="7" t="s">
        <v>456</v>
      </c>
      <c r="L320" s="2" t="s">
        <v>1179</v>
      </c>
      <c r="M320" s="2">
        <v>12</v>
      </c>
      <c r="N320" s="20" t="s">
        <v>49</v>
      </c>
      <c r="O320" s="59" t="s">
        <v>1178</v>
      </c>
      <c r="P320" s="32"/>
      <c r="Q320" s="49"/>
    </row>
    <row r="321" spans="1:17" ht="30">
      <c r="A321" s="7">
        <v>328</v>
      </c>
      <c r="B321" s="25" t="s">
        <v>364</v>
      </c>
      <c r="C321" s="2" t="s">
        <v>38</v>
      </c>
      <c r="D321" s="31" t="s">
        <v>1180</v>
      </c>
      <c r="E321" s="20" t="s">
        <v>1181</v>
      </c>
      <c r="F321" s="20"/>
      <c r="G321" s="20"/>
      <c r="H321" s="20"/>
      <c r="I321" s="20"/>
      <c r="J321" s="20"/>
      <c r="K321" s="7">
        <v>25</v>
      </c>
      <c r="L321" s="2" t="s">
        <v>1182</v>
      </c>
      <c r="M321" s="2">
        <v>230</v>
      </c>
      <c r="N321" s="20" t="s">
        <v>49</v>
      </c>
      <c r="O321" s="59" t="s">
        <v>1178</v>
      </c>
      <c r="P321" s="32"/>
      <c r="Q321" s="49"/>
    </row>
    <row r="322" spans="1:17" ht="30">
      <c r="A322" s="7">
        <v>329</v>
      </c>
      <c r="B322" s="25" t="s">
        <v>364</v>
      </c>
      <c r="C322" s="2" t="s">
        <v>109</v>
      </c>
      <c r="D322" s="31" t="s">
        <v>1184</v>
      </c>
      <c r="E322" s="20" t="s">
        <v>1183</v>
      </c>
      <c r="F322" s="20"/>
      <c r="G322" s="20"/>
      <c r="H322" s="20"/>
      <c r="I322" s="20"/>
      <c r="J322" s="20"/>
      <c r="K322" s="7">
        <v>26</v>
      </c>
      <c r="L322" s="34" t="s">
        <v>1231</v>
      </c>
      <c r="M322" s="2">
        <v>278</v>
      </c>
      <c r="N322" s="20" t="s">
        <v>49</v>
      </c>
      <c r="O322" s="59" t="s">
        <v>1178</v>
      </c>
      <c r="P322" s="32"/>
      <c r="Q322" s="49"/>
    </row>
    <row r="323" spans="1:17" ht="54.95" customHeight="1">
      <c r="A323" s="7">
        <v>330</v>
      </c>
      <c r="B323" s="25" t="s">
        <v>365</v>
      </c>
      <c r="C323" s="2" t="s">
        <v>463</v>
      </c>
      <c r="D323" s="31" t="s">
        <v>1187</v>
      </c>
      <c r="E323" s="20" t="s">
        <v>1185</v>
      </c>
      <c r="F323" s="20"/>
      <c r="G323" s="20"/>
      <c r="H323" s="20"/>
      <c r="I323" s="20"/>
      <c r="J323" s="20"/>
      <c r="K323" s="7">
        <v>45</v>
      </c>
      <c r="L323" s="2" t="s">
        <v>1186</v>
      </c>
      <c r="M323" s="2">
        <v>33</v>
      </c>
      <c r="N323" s="20" t="s">
        <v>49</v>
      </c>
      <c r="O323" s="59" t="s">
        <v>1178</v>
      </c>
      <c r="P323" s="32"/>
      <c r="Q323" s="49"/>
    </row>
    <row r="324" spans="1:17" ht="45">
      <c r="A324" s="7">
        <v>331</v>
      </c>
      <c r="B324" s="25"/>
      <c r="C324" s="2" t="s">
        <v>38</v>
      </c>
      <c r="D324" s="31" t="s">
        <v>1190</v>
      </c>
      <c r="E324" s="20" t="s">
        <v>1188</v>
      </c>
      <c r="F324" s="20"/>
      <c r="G324" s="20"/>
      <c r="H324" s="20"/>
      <c r="I324" s="20"/>
      <c r="J324" s="20"/>
      <c r="K324" s="7">
        <v>34</v>
      </c>
      <c r="L324" s="2" t="s">
        <v>1189</v>
      </c>
      <c r="M324" s="2">
        <v>212</v>
      </c>
      <c r="N324" s="20" t="s">
        <v>49</v>
      </c>
      <c r="O324" s="59" t="s">
        <v>1178</v>
      </c>
      <c r="P324" s="32"/>
      <c r="Q324" s="49"/>
    </row>
    <row r="325" spans="1:17">
      <c r="A325" s="7">
        <v>332</v>
      </c>
      <c r="B325" s="25"/>
      <c r="C325" s="2" t="s">
        <v>628</v>
      </c>
      <c r="D325" s="31" t="s">
        <v>1191</v>
      </c>
      <c r="E325" s="20" t="s">
        <v>1192</v>
      </c>
      <c r="F325" s="20"/>
      <c r="G325" s="20"/>
      <c r="H325" s="20"/>
      <c r="I325" s="20"/>
      <c r="J325" s="20"/>
      <c r="K325" s="7">
        <v>26</v>
      </c>
      <c r="L325" s="2" t="s">
        <v>1193</v>
      </c>
      <c r="M325" s="2">
        <v>309</v>
      </c>
      <c r="N325" s="20" t="s">
        <v>49</v>
      </c>
      <c r="O325" s="59" t="s">
        <v>1178</v>
      </c>
      <c r="P325" s="32"/>
      <c r="Q325" s="49"/>
    </row>
    <row r="326" spans="1:17" ht="24.95" customHeight="1">
      <c r="A326" s="7">
        <v>333</v>
      </c>
      <c r="B326" s="25"/>
      <c r="C326" s="2" t="s">
        <v>463</v>
      </c>
      <c r="D326" s="31" t="s">
        <v>1195</v>
      </c>
      <c r="E326" s="20" t="s">
        <v>1196</v>
      </c>
      <c r="F326" s="20" t="s">
        <v>1197</v>
      </c>
      <c r="G326" s="20"/>
      <c r="H326" s="20"/>
      <c r="I326" s="20"/>
      <c r="J326" s="20"/>
      <c r="K326" s="7">
        <v>40</v>
      </c>
      <c r="L326" s="2" t="s">
        <v>1194</v>
      </c>
      <c r="M326" s="2">
        <v>40</v>
      </c>
      <c r="N326" s="20" t="s">
        <v>49</v>
      </c>
      <c r="O326" s="59" t="s">
        <v>1178</v>
      </c>
      <c r="P326" s="32"/>
      <c r="Q326" s="49"/>
    </row>
    <row r="327" spans="1:17" ht="75">
      <c r="A327" s="7">
        <v>334</v>
      </c>
      <c r="B327" s="25"/>
      <c r="C327" s="2" t="s">
        <v>109</v>
      </c>
      <c r="D327" s="31" t="s">
        <v>1199</v>
      </c>
      <c r="E327" s="20" t="s">
        <v>1198</v>
      </c>
      <c r="F327" s="20"/>
      <c r="G327" s="20"/>
      <c r="H327" s="20"/>
      <c r="I327" s="20"/>
      <c r="J327" s="20"/>
      <c r="K327" s="7">
        <v>56</v>
      </c>
      <c r="L327" s="2" t="s">
        <v>1232</v>
      </c>
      <c r="M327" s="2">
        <v>385</v>
      </c>
      <c r="N327" s="20" t="s">
        <v>49</v>
      </c>
      <c r="O327" s="59" t="s">
        <v>1178</v>
      </c>
      <c r="P327" s="32"/>
      <c r="Q327" s="49"/>
    </row>
    <row r="328" spans="1:17" ht="75">
      <c r="A328" s="7">
        <v>335</v>
      </c>
      <c r="B328" s="25"/>
      <c r="C328" s="2" t="s">
        <v>38</v>
      </c>
      <c r="D328" s="31" t="s">
        <v>1201</v>
      </c>
      <c r="E328" s="23" t="s">
        <v>1200</v>
      </c>
      <c r="F328" s="67" t="s">
        <v>1203</v>
      </c>
      <c r="G328" s="20"/>
      <c r="H328" s="20"/>
      <c r="I328" s="20"/>
      <c r="J328" s="20"/>
      <c r="K328" s="7" t="s">
        <v>1233</v>
      </c>
      <c r="L328" s="2" t="s">
        <v>1202</v>
      </c>
      <c r="M328" s="2">
        <v>158</v>
      </c>
      <c r="N328" s="20" t="s">
        <v>49</v>
      </c>
      <c r="O328" s="59" t="s">
        <v>1178</v>
      </c>
      <c r="P328" s="32"/>
      <c r="Q328" s="49"/>
    </row>
    <row r="329" spans="1:17" ht="75">
      <c r="A329" s="7">
        <v>336</v>
      </c>
      <c r="B329" s="25"/>
      <c r="C329" s="2" t="s">
        <v>109</v>
      </c>
      <c r="D329" s="31" t="s">
        <v>1204</v>
      </c>
      <c r="E329" s="20" t="s">
        <v>1327</v>
      </c>
      <c r="F329" s="20" t="s">
        <v>1328</v>
      </c>
      <c r="G329" s="20"/>
      <c r="H329" s="20"/>
      <c r="I329" s="20"/>
      <c r="J329" s="20"/>
      <c r="K329" s="7">
        <v>40</v>
      </c>
      <c r="L329" s="2" t="s">
        <v>1205</v>
      </c>
      <c r="M329" s="2">
        <v>277</v>
      </c>
      <c r="N329" s="20" t="s">
        <v>49</v>
      </c>
      <c r="O329" s="59" t="s">
        <v>1178</v>
      </c>
      <c r="P329" s="32"/>
      <c r="Q329" s="49"/>
    </row>
    <row r="330" spans="1:17" ht="60">
      <c r="A330" s="7">
        <v>337</v>
      </c>
      <c r="B330" s="25"/>
      <c r="C330" s="2" t="s">
        <v>38</v>
      </c>
      <c r="D330" s="31" t="s">
        <v>1287</v>
      </c>
      <c r="E330" s="20" t="s">
        <v>1326</v>
      </c>
      <c r="F330" s="20" t="s">
        <v>1207</v>
      </c>
      <c r="G330" s="20"/>
      <c r="H330" s="20"/>
      <c r="I330" s="20"/>
      <c r="J330" s="20"/>
      <c r="K330" s="7">
        <v>54</v>
      </c>
      <c r="L330" s="2" t="s">
        <v>1206</v>
      </c>
      <c r="M330" s="2">
        <v>53</v>
      </c>
      <c r="N330" s="20" t="s">
        <v>49</v>
      </c>
      <c r="O330" s="59" t="s">
        <v>1178</v>
      </c>
      <c r="P330" s="32"/>
      <c r="Q330" s="49"/>
    </row>
    <row r="331" spans="1:17" ht="75">
      <c r="A331" s="7">
        <v>338</v>
      </c>
      <c r="B331" s="25"/>
      <c r="C331" s="2" t="s">
        <v>38</v>
      </c>
      <c r="D331" s="31" t="s">
        <v>1210</v>
      </c>
      <c r="E331" s="20" t="s">
        <v>1208</v>
      </c>
      <c r="F331" s="20" t="s">
        <v>1209</v>
      </c>
      <c r="G331" s="20"/>
      <c r="H331" s="20"/>
      <c r="I331" s="20"/>
      <c r="J331" s="20"/>
      <c r="K331" s="7">
        <v>54</v>
      </c>
      <c r="L331" s="2" t="s">
        <v>1211</v>
      </c>
      <c r="M331" s="2">
        <v>99</v>
      </c>
      <c r="N331" s="20" t="s">
        <v>49</v>
      </c>
      <c r="O331" s="59" t="s">
        <v>1178</v>
      </c>
      <c r="P331" s="32"/>
      <c r="Q331" s="49"/>
    </row>
    <row r="332" spans="1:17" ht="75">
      <c r="A332" s="7">
        <v>339</v>
      </c>
      <c r="B332" s="25"/>
      <c r="C332" s="2" t="s">
        <v>38</v>
      </c>
      <c r="D332" s="31" t="s">
        <v>1212</v>
      </c>
      <c r="E332" s="20" t="s">
        <v>1213</v>
      </c>
      <c r="F332" s="20" t="s">
        <v>1214</v>
      </c>
      <c r="G332" s="20"/>
      <c r="H332" s="20"/>
      <c r="I332" s="20"/>
      <c r="J332" s="20"/>
      <c r="K332" s="7">
        <v>52</v>
      </c>
      <c r="L332" s="2" t="s">
        <v>1215</v>
      </c>
      <c r="M332" s="2">
        <v>305</v>
      </c>
      <c r="N332" s="20" t="s">
        <v>49</v>
      </c>
      <c r="O332" s="59" t="s">
        <v>1178</v>
      </c>
      <c r="P332" s="32"/>
      <c r="Q332" s="49"/>
    </row>
    <row r="333" spans="1:17" ht="30">
      <c r="A333" s="7">
        <v>340</v>
      </c>
      <c r="B333" s="25"/>
      <c r="C333" s="2" t="s">
        <v>38</v>
      </c>
      <c r="D333" s="31" t="s">
        <v>1217</v>
      </c>
      <c r="E333" s="20" t="s">
        <v>1216</v>
      </c>
      <c r="F333" s="2"/>
      <c r="G333" s="20"/>
      <c r="H333" s="20"/>
      <c r="I333" s="20"/>
      <c r="J333" s="20"/>
      <c r="K333" s="7">
        <v>54</v>
      </c>
      <c r="L333" s="2" t="s">
        <v>1218</v>
      </c>
      <c r="M333" s="2">
        <v>171</v>
      </c>
      <c r="N333" s="20" t="s">
        <v>49</v>
      </c>
      <c r="O333" s="59" t="s">
        <v>1178</v>
      </c>
      <c r="P333" s="32"/>
      <c r="Q333" s="49"/>
    </row>
    <row r="334" spans="1:17" ht="45">
      <c r="A334" s="7">
        <v>341</v>
      </c>
      <c r="B334" s="25"/>
      <c r="C334" s="2" t="s">
        <v>463</v>
      </c>
      <c r="D334" s="31" t="s">
        <v>1221</v>
      </c>
      <c r="E334" s="20" t="s">
        <v>1219</v>
      </c>
      <c r="F334" s="20"/>
      <c r="G334" s="20"/>
      <c r="H334" s="20"/>
      <c r="I334" s="20"/>
      <c r="J334" s="20"/>
      <c r="K334" s="7">
        <v>33</v>
      </c>
      <c r="L334" s="2" t="s">
        <v>1220</v>
      </c>
      <c r="M334" s="2">
        <v>178</v>
      </c>
      <c r="N334" s="20" t="s">
        <v>49</v>
      </c>
      <c r="O334" s="59" t="s">
        <v>1178</v>
      </c>
      <c r="P334" s="32"/>
      <c r="Q334" s="49"/>
    </row>
    <row r="335" spans="1:17">
      <c r="A335" s="7">
        <v>342</v>
      </c>
      <c r="B335" s="25"/>
      <c r="C335" s="2" t="s">
        <v>463</v>
      </c>
      <c r="D335" s="31" t="s">
        <v>1269</v>
      </c>
      <c r="E335" s="20" t="s">
        <v>1270</v>
      </c>
      <c r="F335" s="20" t="s">
        <v>1271</v>
      </c>
      <c r="G335" s="20"/>
      <c r="H335" s="20"/>
      <c r="I335" s="20"/>
      <c r="J335" s="20"/>
      <c r="K335" s="7">
        <v>44</v>
      </c>
      <c r="L335" s="2" t="s">
        <v>1272</v>
      </c>
      <c r="M335" s="2">
        <v>545</v>
      </c>
      <c r="N335" s="20" t="s">
        <v>48</v>
      </c>
      <c r="O335" s="59" t="s">
        <v>1178</v>
      </c>
      <c r="P335" s="32"/>
      <c r="Q335" s="49"/>
    </row>
    <row r="336" spans="1:17" ht="60">
      <c r="A336" s="7">
        <v>343</v>
      </c>
      <c r="B336" s="25"/>
      <c r="C336" s="2" t="s">
        <v>463</v>
      </c>
      <c r="D336" s="31" t="s">
        <v>1223</v>
      </c>
      <c r="E336" s="20" t="s">
        <v>1222</v>
      </c>
      <c r="F336" s="20"/>
      <c r="G336" s="20"/>
      <c r="H336" s="20"/>
      <c r="I336" s="20"/>
      <c r="J336" s="20"/>
      <c r="K336" s="7">
        <v>40</v>
      </c>
      <c r="L336" s="2" t="s">
        <v>1224</v>
      </c>
      <c r="M336" s="2">
        <v>55</v>
      </c>
      <c r="N336" s="20" t="s">
        <v>49</v>
      </c>
      <c r="O336" s="59" t="s">
        <v>1178</v>
      </c>
      <c r="P336" s="32"/>
      <c r="Q336" s="49"/>
    </row>
    <row r="337" spans="1:17" ht="30">
      <c r="A337" s="7">
        <v>344</v>
      </c>
      <c r="B337" s="25"/>
      <c r="C337" s="2" t="s">
        <v>463</v>
      </c>
      <c r="D337" s="31" t="s">
        <v>1225</v>
      </c>
      <c r="E337" s="20" t="s">
        <v>1556</v>
      </c>
      <c r="F337" s="20"/>
      <c r="G337" s="20"/>
      <c r="H337" s="20"/>
      <c r="I337" s="20"/>
      <c r="J337" s="20"/>
      <c r="K337" s="7">
        <v>42</v>
      </c>
      <c r="L337" s="2" t="s">
        <v>862</v>
      </c>
      <c r="M337" s="2">
        <v>395</v>
      </c>
      <c r="N337" s="20" t="s">
        <v>49</v>
      </c>
      <c r="O337" s="59" t="s">
        <v>1178</v>
      </c>
      <c r="P337" s="32"/>
      <c r="Q337" s="49"/>
    </row>
    <row r="338" spans="1:17" ht="45">
      <c r="A338" s="7">
        <v>345</v>
      </c>
      <c r="B338" s="25"/>
      <c r="C338" s="2" t="s">
        <v>463</v>
      </c>
      <c r="D338" s="31" t="s">
        <v>1286</v>
      </c>
      <c r="E338" s="20" t="s">
        <v>1563</v>
      </c>
      <c r="F338" s="20" t="s">
        <v>1226</v>
      </c>
      <c r="G338" s="20"/>
      <c r="H338" s="20"/>
      <c r="I338" s="20"/>
      <c r="J338" s="20"/>
      <c r="K338" s="7">
        <v>44</v>
      </c>
      <c r="L338" s="2" t="s">
        <v>1227</v>
      </c>
      <c r="M338" s="2">
        <v>541</v>
      </c>
      <c r="N338" s="20" t="s">
        <v>48</v>
      </c>
      <c r="O338" s="59" t="s">
        <v>1555</v>
      </c>
      <c r="P338" s="32"/>
      <c r="Q338" s="49"/>
    </row>
    <row r="339" spans="1:17" ht="30">
      <c r="A339" s="7">
        <v>346</v>
      </c>
      <c r="B339" s="25"/>
      <c r="C339" s="2" t="s">
        <v>463</v>
      </c>
      <c r="D339" s="31" t="s">
        <v>1230</v>
      </c>
      <c r="E339" s="20" t="s">
        <v>1228</v>
      </c>
      <c r="F339" s="20"/>
      <c r="G339" s="20"/>
      <c r="H339" s="20"/>
      <c r="I339" s="20"/>
      <c r="J339" s="20"/>
      <c r="K339" s="7">
        <v>35</v>
      </c>
      <c r="L339" s="2" t="s">
        <v>1229</v>
      </c>
      <c r="M339" s="2">
        <v>623</v>
      </c>
      <c r="N339" s="20" t="s">
        <v>48</v>
      </c>
      <c r="O339" s="59" t="s">
        <v>1178</v>
      </c>
      <c r="P339" s="32"/>
      <c r="Q339" s="49"/>
    </row>
    <row r="340" spans="1:17" ht="30">
      <c r="A340" s="7">
        <v>347</v>
      </c>
      <c r="B340" s="64" t="s">
        <v>364</v>
      </c>
      <c r="C340" s="30" t="s">
        <v>109</v>
      </c>
      <c r="D340" s="30" t="s">
        <v>1234</v>
      </c>
      <c r="E340" s="30" t="s">
        <v>1235</v>
      </c>
      <c r="F340" s="30" t="s">
        <v>1236</v>
      </c>
      <c r="G340" s="3"/>
      <c r="H340" s="3"/>
      <c r="I340" s="3"/>
      <c r="J340" s="3"/>
      <c r="K340" s="3">
        <v>33</v>
      </c>
      <c r="L340" s="2" t="s">
        <v>1268</v>
      </c>
      <c r="M340" s="30">
        <v>9</v>
      </c>
      <c r="N340" s="21" t="s">
        <v>48</v>
      </c>
      <c r="O340" s="59" t="s">
        <v>1267</v>
      </c>
      <c r="P340" s="32"/>
      <c r="Q340" s="49"/>
    </row>
    <row r="341" spans="1:17" ht="60">
      <c r="A341" s="7">
        <v>348</v>
      </c>
      <c r="B341" s="61" t="s">
        <v>364</v>
      </c>
      <c r="C341" s="30" t="s">
        <v>109</v>
      </c>
      <c r="D341" s="30" t="s">
        <v>1237</v>
      </c>
      <c r="E341" s="30" t="s">
        <v>1238</v>
      </c>
      <c r="F341" s="30" t="s">
        <v>1239</v>
      </c>
      <c r="G341" s="30" t="s">
        <v>1240</v>
      </c>
      <c r="H341" s="30" t="s">
        <v>1241</v>
      </c>
      <c r="I341" s="30"/>
      <c r="J341" s="30"/>
      <c r="K341" s="3">
        <v>33</v>
      </c>
      <c r="L341" s="2" t="s">
        <v>1262</v>
      </c>
      <c r="M341" s="30">
        <v>175</v>
      </c>
      <c r="N341" s="21" t="s">
        <v>1242</v>
      </c>
      <c r="O341" s="59" t="s">
        <v>1267</v>
      </c>
      <c r="P341" s="32"/>
      <c r="Q341" s="49"/>
    </row>
    <row r="342" spans="1:17" ht="30">
      <c r="A342" s="7">
        <v>349</v>
      </c>
      <c r="B342" s="61" t="s">
        <v>364</v>
      </c>
      <c r="C342" s="30" t="s">
        <v>463</v>
      </c>
      <c r="D342" s="30" t="s">
        <v>1243</v>
      </c>
      <c r="E342" s="30" t="s">
        <v>1070</v>
      </c>
      <c r="F342" s="30" t="s">
        <v>1244</v>
      </c>
      <c r="G342" s="30"/>
      <c r="H342" s="30"/>
      <c r="I342" s="30"/>
      <c r="J342" s="30"/>
      <c r="K342" s="3">
        <v>33</v>
      </c>
      <c r="L342" s="2" t="s">
        <v>1263</v>
      </c>
      <c r="M342" s="30">
        <v>138</v>
      </c>
      <c r="N342" s="21" t="s">
        <v>48</v>
      </c>
      <c r="O342" s="59" t="s">
        <v>1267</v>
      </c>
      <c r="P342" s="32"/>
      <c r="Q342" s="49"/>
    </row>
    <row r="343" spans="1:17" ht="45">
      <c r="A343" s="7">
        <v>350</v>
      </c>
      <c r="B343" s="61" t="s">
        <v>369</v>
      </c>
      <c r="C343" s="30" t="s">
        <v>463</v>
      </c>
      <c r="D343" s="30" t="s">
        <v>1245</v>
      </c>
      <c r="E343" s="30" t="s">
        <v>1246</v>
      </c>
      <c r="F343" s="30" t="s">
        <v>1247</v>
      </c>
      <c r="G343" s="30" t="s">
        <v>1248</v>
      </c>
      <c r="H343" s="30" t="s">
        <v>1249</v>
      </c>
      <c r="I343" s="30"/>
      <c r="J343" s="30"/>
      <c r="K343" s="3">
        <v>42</v>
      </c>
      <c r="L343" s="2" t="s">
        <v>1144</v>
      </c>
      <c r="M343" s="30">
        <v>342</v>
      </c>
      <c r="N343" s="21" t="s">
        <v>48</v>
      </c>
      <c r="O343" s="59" t="s">
        <v>1267</v>
      </c>
      <c r="P343" s="32"/>
      <c r="Q343" s="49"/>
    </row>
    <row r="344" spans="1:17">
      <c r="A344" s="7">
        <v>351</v>
      </c>
      <c r="B344" s="61" t="s">
        <v>366</v>
      </c>
      <c r="C344" s="30" t="s">
        <v>463</v>
      </c>
      <c r="D344" s="30" t="s">
        <v>1250</v>
      </c>
      <c r="E344" s="30" t="s">
        <v>1251</v>
      </c>
      <c r="F344" s="30"/>
      <c r="G344" s="30"/>
      <c r="H344" s="30"/>
      <c r="I344" s="30"/>
      <c r="J344" s="30"/>
      <c r="K344" s="3">
        <v>42</v>
      </c>
      <c r="L344" s="2" t="s">
        <v>1264</v>
      </c>
      <c r="M344" s="30">
        <v>470</v>
      </c>
      <c r="N344" s="21" t="s">
        <v>48</v>
      </c>
      <c r="O344" s="59" t="s">
        <v>1267</v>
      </c>
      <c r="P344" s="32"/>
      <c r="Q344" s="49"/>
    </row>
    <row r="345" spans="1:17">
      <c r="A345" s="7">
        <v>352</v>
      </c>
      <c r="B345" s="25" t="s">
        <v>364</v>
      </c>
      <c r="C345" s="2" t="s">
        <v>38</v>
      </c>
      <c r="D345" s="31" t="s">
        <v>1283</v>
      </c>
      <c r="E345" s="20" t="s">
        <v>1274</v>
      </c>
      <c r="F345" s="20" t="s">
        <v>1284</v>
      </c>
      <c r="G345" s="20"/>
      <c r="H345" s="20"/>
      <c r="I345" s="20"/>
      <c r="J345" s="20"/>
      <c r="K345" s="7">
        <v>34</v>
      </c>
      <c r="L345" s="2" t="s">
        <v>1285</v>
      </c>
      <c r="M345" s="2">
        <v>125</v>
      </c>
      <c r="N345" s="20" t="s">
        <v>49</v>
      </c>
      <c r="O345" s="59" t="s">
        <v>1178</v>
      </c>
      <c r="P345" s="32"/>
      <c r="Q345" s="49"/>
    </row>
    <row r="346" spans="1:17" ht="30">
      <c r="A346" s="7">
        <v>353</v>
      </c>
      <c r="B346" s="61" t="s">
        <v>365</v>
      </c>
      <c r="C346" s="30" t="s">
        <v>463</v>
      </c>
      <c r="D346" s="69" t="s">
        <v>1252</v>
      </c>
      <c r="E346" s="30" t="s">
        <v>1253</v>
      </c>
      <c r="F346" s="30" t="s">
        <v>1254</v>
      </c>
      <c r="G346" s="30"/>
      <c r="H346" s="30"/>
      <c r="I346" s="30"/>
      <c r="J346" s="30"/>
      <c r="K346" s="3">
        <v>44</v>
      </c>
      <c r="L346" s="2" t="s">
        <v>1265</v>
      </c>
      <c r="M346" s="30">
        <v>310</v>
      </c>
      <c r="N346" s="21" t="s">
        <v>48</v>
      </c>
      <c r="O346" s="59" t="s">
        <v>1267</v>
      </c>
      <c r="P346" s="32"/>
      <c r="Q346" s="49"/>
    </row>
    <row r="347" spans="1:17" ht="75">
      <c r="A347" s="7">
        <v>354</v>
      </c>
      <c r="B347" s="30" t="s">
        <v>365</v>
      </c>
      <c r="C347" s="30" t="s">
        <v>109</v>
      </c>
      <c r="D347" s="30" t="s">
        <v>1255</v>
      </c>
      <c r="E347" s="30" t="s">
        <v>1256</v>
      </c>
      <c r="F347" s="30" t="s">
        <v>1257</v>
      </c>
      <c r="G347" s="30" t="s">
        <v>1258</v>
      </c>
      <c r="H347" s="30" t="s">
        <v>1259</v>
      </c>
      <c r="I347" s="30"/>
      <c r="J347" s="30"/>
      <c r="K347" s="3">
        <v>44</v>
      </c>
      <c r="L347" s="2" t="s">
        <v>1266</v>
      </c>
      <c r="M347" s="30">
        <v>463</v>
      </c>
      <c r="N347" s="21" t="s">
        <v>48</v>
      </c>
      <c r="O347" s="59" t="s">
        <v>1267</v>
      </c>
      <c r="P347" s="32"/>
      <c r="Q347" s="49"/>
    </row>
    <row r="348" spans="1:17">
      <c r="A348" s="7">
        <v>355</v>
      </c>
      <c r="B348" s="25" t="s">
        <v>364</v>
      </c>
      <c r="C348" s="2" t="s">
        <v>38</v>
      </c>
      <c r="D348" s="31" t="s">
        <v>1273</v>
      </c>
      <c r="E348" s="20" t="s">
        <v>1274</v>
      </c>
      <c r="F348" s="20"/>
      <c r="G348" s="20"/>
      <c r="H348" s="20"/>
      <c r="I348" s="20"/>
      <c r="J348" s="20"/>
      <c r="K348" s="7">
        <v>34</v>
      </c>
      <c r="L348" s="2" t="s">
        <v>1275</v>
      </c>
      <c r="M348" s="2">
        <v>204</v>
      </c>
      <c r="N348" s="20" t="s">
        <v>49</v>
      </c>
      <c r="O348" s="59" t="s">
        <v>1178</v>
      </c>
      <c r="P348" s="32"/>
      <c r="Q348" s="49"/>
    </row>
    <row r="349" spans="1:17">
      <c r="A349" s="7">
        <v>356</v>
      </c>
      <c r="B349" s="25" t="s">
        <v>364</v>
      </c>
      <c r="C349" s="2" t="s">
        <v>38</v>
      </c>
      <c r="D349" s="31" t="s">
        <v>1276</v>
      </c>
      <c r="E349" s="20" t="s">
        <v>1274</v>
      </c>
      <c r="F349" s="20"/>
      <c r="G349" s="20"/>
      <c r="H349" s="20"/>
      <c r="I349" s="20"/>
      <c r="J349" s="20"/>
      <c r="K349" s="7">
        <v>34</v>
      </c>
      <c r="L349" s="2" t="s">
        <v>1277</v>
      </c>
      <c r="M349" s="2">
        <v>200</v>
      </c>
      <c r="N349" s="20" t="s">
        <v>49</v>
      </c>
      <c r="O349" s="59" t="s">
        <v>1178</v>
      </c>
      <c r="P349" s="32"/>
      <c r="Q349" s="49"/>
    </row>
    <row r="350" spans="1:17">
      <c r="A350" s="7">
        <v>357</v>
      </c>
      <c r="B350" s="25" t="s">
        <v>364</v>
      </c>
      <c r="C350" s="2" t="s">
        <v>38</v>
      </c>
      <c r="D350" s="31" t="s">
        <v>1278</v>
      </c>
      <c r="E350" s="20" t="s">
        <v>1279</v>
      </c>
      <c r="F350" s="20"/>
      <c r="G350" s="20"/>
      <c r="H350" s="20"/>
      <c r="I350" s="20"/>
      <c r="J350" s="20"/>
      <c r="K350" s="7">
        <v>34</v>
      </c>
      <c r="L350" s="2" t="s">
        <v>1280</v>
      </c>
      <c r="M350" s="2">
        <v>143</v>
      </c>
      <c r="N350" s="20" t="s">
        <v>49</v>
      </c>
      <c r="O350" s="59" t="s">
        <v>1178</v>
      </c>
      <c r="P350" s="32"/>
      <c r="Q350" s="49"/>
    </row>
    <row r="351" spans="1:17">
      <c r="A351" s="7">
        <v>358</v>
      </c>
      <c r="B351" s="25" t="s">
        <v>364</v>
      </c>
      <c r="C351" s="2" t="s">
        <v>38</v>
      </c>
      <c r="D351" s="31" t="s">
        <v>1281</v>
      </c>
      <c r="E351" s="20" t="s">
        <v>1274</v>
      </c>
      <c r="F351" s="20"/>
      <c r="G351" s="20"/>
      <c r="H351" s="20"/>
      <c r="I351" s="20"/>
      <c r="J351" s="20"/>
      <c r="K351" s="7">
        <v>34</v>
      </c>
      <c r="L351" s="2" t="s">
        <v>1282</v>
      </c>
      <c r="M351" s="2">
        <v>127</v>
      </c>
      <c r="N351" s="20" t="s">
        <v>49</v>
      </c>
      <c r="O351" s="59" t="s">
        <v>1178</v>
      </c>
      <c r="P351" s="32"/>
      <c r="Q351" s="49"/>
    </row>
    <row r="352" spans="1:17" ht="98.25" customHeight="1">
      <c r="A352" s="7">
        <v>359</v>
      </c>
      <c r="B352" s="25" t="s">
        <v>367</v>
      </c>
      <c r="C352" s="2" t="s">
        <v>463</v>
      </c>
      <c r="D352" s="31" t="s">
        <v>1289</v>
      </c>
      <c r="E352" s="20" t="s">
        <v>1291</v>
      </c>
      <c r="F352" s="20" t="s">
        <v>1462</v>
      </c>
      <c r="G352" s="20"/>
      <c r="H352" s="20"/>
      <c r="I352" s="20"/>
      <c r="J352" s="20"/>
      <c r="K352" s="7">
        <v>35</v>
      </c>
      <c r="L352" s="2" t="s">
        <v>1290</v>
      </c>
      <c r="M352" s="2">
        <v>534</v>
      </c>
      <c r="N352" s="20" t="s">
        <v>48</v>
      </c>
      <c r="O352" s="59" t="s">
        <v>1178</v>
      </c>
      <c r="P352" s="32"/>
      <c r="Q352" s="49"/>
    </row>
    <row r="353" spans="1:17" ht="30">
      <c r="A353" s="7">
        <v>360</v>
      </c>
      <c r="B353" s="25" t="s">
        <v>366</v>
      </c>
      <c r="C353" s="2" t="s">
        <v>109</v>
      </c>
      <c r="D353" s="31" t="s">
        <v>1054</v>
      </c>
      <c r="E353" s="20" t="s">
        <v>1293</v>
      </c>
      <c r="F353" s="20" t="s">
        <v>1294</v>
      </c>
      <c r="G353" s="20"/>
      <c r="H353" s="20"/>
      <c r="I353" s="20"/>
      <c r="J353" s="20"/>
      <c r="K353" s="7">
        <v>44</v>
      </c>
      <c r="L353" s="2" t="s">
        <v>1295</v>
      </c>
      <c r="M353" s="2">
        <v>420</v>
      </c>
      <c r="N353" s="20" t="s">
        <v>49</v>
      </c>
      <c r="O353" s="59" t="s">
        <v>1178</v>
      </c>
      <c r="P353" s="32"/>
      <c r="Q353" s="49"/>
    </row>
    <row r="354" spans="1:17" ht="75.75" customHeight="1">
      <c r="A354" s="7">
        <v>361</v>
      </c>
      <c r="B354" s="25" t="s">
        <v>366</v>
      </c>
      <c r="C354" s="2" t="s">
        <v>463</v>
      </c>
      <c r="D354" s="31" t="s">
        <v>1305</v>
      </c>
      <c r="E354" s="23" t="s">
        <v>1303</v>
      </c>
      <c r="F354" s="20" t="s">
        <v>1301</v>
      </c>
      <c r="G354" s="23" t="s">
        <v>1304</v>
      </c>
      <c r="H354" s="20"/>
      <c r="I354" s="20"/>
      <c r="J354" s="20"/>
      <c r="K354" s="7">
        <v>40</v>
      </c>
      <c r="L354" s="2" t="s">
        <v>1302</v>
      </c>
      <c r="M354" s="2">
        <v>10</v>
      </c>
      <c r="N354" s="20" t="s">
        <v>49</v>
      </c>
      <c r="O354" s="59" t="s">
        <v>1178</v>
      </c>
      <c r="P354" s="32"/>
      <c r="Q354" s="49"/>
    </row>
    <row r="355" spans="1:17" ht="45">
      <c r="A355" s="7">
        <v>362</v>
      </c>
      <c r="B355" s="25" t="s">
        <v>366</v>
      </c>
      <c r="C355" s="2" t="s">
        <v>38</v>
      </c>
      <c r="D355" s="31" t="s">
        <v>1309</v>
      </c>
      <c r="E355" s="20" t="s">
        <v>1306</v>
      </c>
      <c r="F355" s="20" t="s">
        <v>1307</v>
      </c>
      <c r="G355" s="20"/>
      <c r="H355" s="20"/>
      <c r="I355" s="20"/>
      <c r="J355" s="20"/>
      <c r="K355" s="7">
        <v>42</v>
      </c>
      <c r="L355" s="2" t="s">
        <v>1308</v>
      </c>
      <c r="M355" s="2">
        <v>361</v>
      </c>
      <c r="N355" s="20" t="s">
        <v>48</v>
      </c>
      <c r="O355" s="59" t="s">
        <v>1267</v>
      </c>
      <c r="P355" s="32"/>
      <c r="Q355" s="49"/>
    </row>
    <row r="356" spans="1:17" ht="45.75">
      <c r="A356" s="7">
        <v>363</v>
      </c>
      <c r="B356" s="25" t="s">
        <v>364</v>
      </c>
      <c r="C356" s="2" t="s">
        <v>463</v>
      </c>
      <c r="D356" s="31" t="s">
        <v>1311</v>
      </c>
      <c r="E356" s="71" t="s">
        <v>1313</v>
      </c>
      <c r="F356" s="20" t="s">
        <v>1312</v>
      </c>
      <c r="G356" s="20" t="s">
        <v>1314</v>
      </c>
      <c r="H356" s="20"/>
      <c r="I356" s="20"/>
      <c r="J356" s="20"/>
      <c r="K356" s="7" t="s">
        <v>456</v>
      </c>
      <c r="L356" s="2" t="s">
        <v>1310</v>
      </c>
      <c r="M356" s="2">
        <v>99</v>
      </c>
      <c r="N356" s="20" t="s">
        <v>49</v>
      </c>
      <c r="O356" s="59" t="s">
        <v>1178</v>
      </c>
      <c r="P356" s="32"/>
      <c r="Q356" s="49"/>
    </row>
    <row r="357" spans="1:17" ht="60">
      <c r="A357" s="7">
        <v>364</v>
      </c>
      <c r="B357" s="25" t="s">
        <v>366</v>
      </c>
      <c r="C357" s="2" t="s">
        <v>941</v>
      </c>
      <c r="D357" s="31" t="s">
        <v>1316</v>
      </c>
      <c r="E357" s="20" t="s">
        <v>1315</v>
      </c>
      <c r="F357" s="20" t="s">
        <v>1317</v>
      </c>
      <c r="G357" s="20"/>
      <c r="H357" s="20"/>
      <c r="I357" s="20"/>
      <c r="J357" s="20"/>
      <c r="K357" s="7">
        <v>43</v>
      </c>
      <c r="L357" s="2" t="s">
        <v>1318</v>
      </c>
      <c r="M357" s="2">
        <v>326</v>
      </c>
      <c r="N357" s="20" t="s">
        <v>49</v>
      </c>
      <c r="O357" s="59" t="s">
        <v>1178</v>
      </c>
      <c r="P357" s="32"/>
      <c r="Q357" s="49"/>
    </row>
    <row r="358" spans="1:17" ht="45">
      <c r="A358" s="7">
        <v>365</v>
      </c>
      <c r="B358" s="25" t="s">
        <v>366</v>
      </c>
      <c r="C358" s="2" t="s">
        <v>463</v>
      </c>
      <c r="D358" s="31" t="s">
        <v>1319</v>
      </c>
      <c r="E358" s="20" t="s">
        <v>1321</v>
      </c>
      <c r="F358" s="20" t="s">
        <v>1322</v>
      </c>
      <c r="G358" s="20" t="s">
        <v>1323</v>
      </c>
      <c r="H358" s="20" t="s">
        <v>1324</v>
      </c>
      <c r="I358" s="20"/>
      <c r="J358" s="20"/>
      <c r="K358" s="7">
        <v>42</v>
      </c>
      <c r="L358" s="2" t="s">
        <v>1320</v>
      </c>
      <c r="M358" s="2">
        <v>484</v>
      </c>
      <c r="N358" s="20" t="s">
        <v>49</v>
      </c>
      <c r="O358" s="59" t="s">
        <v>1178</v>
      </c>
      <c r="P358" s="32"/>
    </row>
    <row r="359" spans="1:17" ht="34.5" customHeight="1">
      <c r="A359" s="7">
        <v>366</v>
      </c>
      <c r="B359" s="25" t="s">
        <v>366</v>
      </c>
      <c r="C359" s="2" t="s">
        <v>1333</v>
      </c>
      <c r="D359" s="31" t="s">
        <v>1330</v>
      </c>
      <c r="E359" s="20" t="s">
        <v>1331</v>
      </c>
      <c r="F359" s="20" t="s">
        <v>1332</v>
      </c>
      <c r="G359" s="20"/>
      <c r="H359" s="20"/>
      <c r="I359" s="20"/>
      <c r="J359" s="20"/>
      <c r="K359" s="7">
        <v>43</v>
      </c>
      <c r="L359" s="2" t="s">
        <v>1329</v>
      </c>
      <c r="M359" s="2">
        <v>440</v>
      </c>
      <c r="N359" s="20" t="s">
        <v>48</v>
      </c>
      <c r="O359" s="59" t="s">
        <v>1178</v>
      </c>
      <c r="P359" s="32"/>
    </row>
    <row r="360" spans="1:17">
      <c r="A360" s="7">
        <v>367</v>
      </c>
      <c r="B360" s="25"/>
      <c r="C360" s="2" t="s">
        <v>1333</v>
      </c>
      <c r="D360" s="31" t="s">
        <v>1334</v>
      </c>
      <c r="E360" s="20" t="s">
        <v>1335</v>
      </c>
      <c r="F360" s="20"/>
      <c r="G360" s="20"/>
      <c r="H360" s="20"/>
      <c r="I360" s="20"/>
      <c r="J360" s="20"/>
      <c r="K360" s="7">
        <v>25</v>
      </c>
      <c r="L360" s="2" t="s">
        <v>1336</v>
      </c>
      <c r="M360" s="2">
        <v>186</v>
      </c>
      <c r="N360" s="20" t="s">
        <v>48</v>
      </c>
      <c r="O360" s="59" t="s">
        <v>1178</v>
      </c>
      <c r="P360" s="32"/>
    </row>
    <row r="361" spans="1:17">
      <c r="A361" s="7">
        <v>368</v>
      </c>
      <c r="B361" s="25"/>
      <c r="C361" s="2" t="s">
        <v>1333</v>
      </c>
      <c r="D361" s="31" t="s">
        <v>1337</v>
      </c>
      <c r="E361" s="20" t="s">
        <v>1338</v>
      </c>
      <c r="F361" s="20" t="s">
        <v>1339</v>
      </c>
      <c r="G361" s="20"/>
      <c r="H361" s="20"/>
      <c r="I361" s="20"/>
      <c r="J361" s="20"/>
      <c r="K361" s="7">
        <v>23</v>
      </c>
      <c r="L361" s="2" t="s">
        <v>1340</v>
      </c>
      <c r="M361" s="2">
        <v>89</v>
      </c>
      <c r="N361" s="20" t="s">
        <v>48</v>
      </c>
      <c r="O361" s="59" t="s">
        <v>1178</v>
      </c>
      <c r="P361" s="32"/>
    </row>
    <row r="362" spans="1:17">
      <c r="A362" s="7">
        <v>369</v>
      </c>
      <c r="B362" s="25"/>
      <c r="C362" s="2" t="s">
        <v>1333</v>
      </c>
      <c r="D362" s="31" t="s">
        <v>1341</v>
      </c>
      <c r="E362" s="20" t="s">
        <v>1342</v>
      </c>
      <c r="F362" s="20"/>
      <c r="G362" s="20"/>
      <c r="H362" s="20"/>
      <c r="I362" s="20"/>
      <c r="J362" s="20"/>
      <c r="K362" s="7">
        <v>25</v>
      </c>
      <c r="L362" s="2" t="s">
        <v>1343</v>
      </c>
      <c r="M362" s="2">
        <v>178</v>
      </c>
      <c r="N362" s="20" t="s">
        <v>48</v>
      </c>
      <c r="O362" s="59" t="s">
        <v>1178</v>
      </c>
      <c r="P362" s="32"/>
    </row>
    <row r="363" spans="1:17">
      <c r="A363" s="7">
        <v>370</v>
      </c>
      <c r="B363" s="25"/>
      <c r="C363" s="2" t="s">
        <v>1333</v>
      </c>
      <c r="D363" s="31" t="s">
        <v>1344</v>
      </c>
      <c r="E363" s="20" t="s">
        <v>1346</v>
      </c>
      <c r="F363" s="20"/>
      <c r="G363" s="20"/>
      <c r="H363" s="20"/>
      <c r="I363" s="20"/>
      <c r="J363" s="20"/>
      <c r="K363" s="7">
        <v>24</v>
      </c>
      <c r="L363" s="2" t="s">
        <v>1345</v>
      </c>
      <c r="M363" s="2">
        <v>13</v>
      </c>
      <c r="N363" s="20" t="s">
        <v>48</v>
      </c>
      <c r="O363" s="59" t="s">
        <v>1178</v>
      </c>
      <c r="P363" s="32"/>
    </row>
    <row r="364" spans="1:17">
      <c r="A364" s="7">
        <v>371</v>
      </c>
      <c r="B364" s="25"/>
      <c r="C364" s="2" t="s">
        <v>1333</v>
      </c>
      <c r="D364" s="31" t="s">
        <v>1350</v>
      </c>
      <c r="E364" s="20" t="s">
        <v>1347</v>
      </c>
      <c r="F364" s="20" t="s">
        <v>1348</v>
      </c>
      <c r="G364" s="20"/>
      <c r="H364" s="20"/>
      <c r="I364" s="20"/>
      <c r="J364" s="20"/>
      <c r="K364" s="7">
        <v>25</v>
      </c>
      <c r="L364" s="2" t="s">
        <v>1349</v>
      </c>
      <c r="M364" s="2">
        <v>285</v>
      </c>
      <c r="N364" s="20" t="s">
        <v>48</v>
      </c>
      <c r="O364" s="59" t="s">
        <v>1178</v>
      </c>
      <c r="P364" s="32"/>
    </row>
    <row r="365" spans="1:17">
      <c r="A365" s="7">
        <v>372</v>
      </c>
      <c r="B365" s="25"/>
      <c r="C365" s="2" t="s">
        <v>1333</v>
      </c>
      <c r="D365" s="31" t="s">
        <v>1351</v>
      </c>
      <c r="E365" s="20" t="s">
        <v>1352</v>
      </c>
      <c r="F365" s="20"/>
      <c r="G365" s="20"/>
      <c r="H365" s="20"/>
      <c r="I365" s="20"/>
      <c r="J365" s="20"/>
      <c r="K365" s="7">
        <v>25</v>
      </c>
      <c r="L365" s="2" t="s">
        <v>1353</v>
      </c>
      <c r="M365" s="2">
        <v>10</v>
      </c>
      <c r="N365" s="20" t="s">
        <v>48</v>
      </c>
      <c r="O365" s="59" t="s">
        <v>1178</v>
      </c>
      <c r="P365" s="32"/>
    </row>
    <row r="366" spans="1:17">
      <c r="A366" s="7">
        <v>373</v>
      </c>
      <c r="B366" s="25"/>
      <c r="C366" s="2" t="s">
        <v>1333</v>
      </c>
      <c r="D366" s="31" t="s">
        <v>1354</v>
      </c>
      <c r="E366" s="20" t="s">
        <v>1342</v>
      </c>
      <c r="F366" s="20" t="s">
        <v>1355</v>
      </c>
      <c r="G366" s="20"/>
      <c r="H366" s="20"/>
      <c r="I366" s="20"/>
      <c r="J366" s="20"/>
      <c r="K366" s="7">
        <v>25</v>
      </c>
      <c r="L366" s="2" t="s">
        <v>1356</v>
      </c>
      <c r="M366" s="2">
        <v>264</v>
      </c>
      <c r="N366" s="20" t="s">
        <v>48</v>
      </c>
      <c r="O366" s="59" t="s">
        <v>1178</v>
      </c>
      <c r="P366" s="32"/>
    </row>
    <row r="367" spans="1:17">
      <c r="A367" s="7">
        <v>374</v>
      </c>
      <c r="B367" s="25"/>
      <c r="C367" s="2" t="s">
        <v>1333</v>
      </c>
      <c r="D367" s="31" t="s">
        <v>1357</v>
      </c>
      <c r="E367" s="20" t="s">
        <v>1358</v>
      </c>
      <c r="F367" s="20"/>
      <c r="G367" s="20"/>
      <c r="H367" s="20"/>
      <c r="I367" s="20"/>
      <c r="J367" s="20"/>
      <c r="K367" s="7">
        <v>33</v>
      </c>
      <c r="L367" s="2" t="s">
        <v>1362</v>
      </c>
      <c r="M367" s="2">
        <v>343</v>
      </c>
      <c r="N367" s="20" t="s">
        <v>48</v>
      </c>
      <c r="O367" s="59" t="s">
        <v>1178</v>
      </c>
      <c r="P367" s="32"/>
    </row>
    <row r="368" spans="1:17">
      <c r="A368" s="7">
        <v>375</v>
      </c>
      <c r="B368" s="25"/>
      <c r="C368" s="2" t="s">
        <v>1333</v>
      </c>
      <c r="D368" s="31" t="s">
        <v>1360</v>
      </c>
      <c r="E368" s="20" t="s">
        <v>1361</v>
      </c>
      <c r="F368" s="20"/>
      <c r="G368" s="20"/>
      <c r="H368" s="20"/>
      <c r="I368" s="20"/>
      <c r="J368" s="20"/>
      <c r="K368" s="7">
        <v>33</v>
      </c>
      <c r="L368" s="2" t="s">
        <v>1359</v>
      </c>
      <c r="M368" s="2">
        <v>113</v>
      </c>
      <c r="N368" s="20" t="s">
        <v>48</v>
      </c>
      <c r="O368" s="59" t="s">
        <v>1178</v>
      </c>
      <c r="P368" s="32"/>
    </row>
    <row r="369" spans="1:16">
      <c r="A369" s="7">
        <v>376</v>
      </c>
      <c r="B369" s="25"/>
      <c r="C369" s="2" t="s">
        <v>1333</v>
      </c>
      <c r="D369" s="31" t="s">
        <v>1363</v>
      </c>
      <c r="E369" s="20" t="s">
        <v>1364</v>
      </c>
      <c r="F369" s="20"/>
      <c r="G369" s="20"/>
      <c r="H369" s="20"/>
      <c r="I369" s="20"/>
      <c r="J369" s="20"/>
      <c r="K369" s="7">
        <v>33</v>
      </c>
      <c r="L369" s="2" t="s">
        <v>1365</v>
      </c>
      <c r="M369" s="2">
        <v>20</v>
      </c>
      <c r="N369" s="20" t="s">
        <v>48</v>
      </c>
      <c r="O369" s="59" t="s">
        <v>1178</v>
      </c>
      <c r="P369" s="32"/>
    </row>
    <row r="370" spans="1:16">
      <c r="A370" s="7">
        <v>377</v>
      </c>
      <c r="B370" s="25"/>
      <c r="C370" s="2" t="s">
        <v>1333</v>
      </c>
      <c r="D370" s="31" t="s">
        <v>30</v>
      </c>
      <c r="E370" s="20" t="s">
        <v>1366</v>
      </c>
      <c r="F370" s="20"/>
      <c r="G370" s="20"/>
      <c r="H370" s="20"/>
      <c r="I370" s="20"/>
      <c r="J370" s="20"/>
      <c r="K370" s="7">
        <v>33</v>
      </c>
      <c r="L370" s="2" t="s">
        <v>1367</v>
      </c>
      <c r="M370" s="2">
        <v>18</v>
      </c>
      <c r="N370" s="20" t="s">
        <v>48</v>
      </c>
      <c r="O370" s="59" t="s">
        <v>1178</v>
      </c>
      <c r="P370" s="32"/>
    </row>
    <row r="371" spans="1:16">
      <c r="A371" s="7">
        <v>378</v>
      </c>
      <c r="B371" s="25"/>
      <c r="C371" s="2" t="s">
        <v>1333</v>
      </c>
      <c r="D371" s="31" t="s">
        <v>1368</v>
      </c>
      <c r="E371" s="20"/>
      <c r="F371" s="20"/>
      <c r="G371" s="20"/>
      <c r="H371" s="20"/>
      <c r="I371" s="20"/>
      <c r="J371" s="20"/>
      <c r="K371" s="7">
        <v>40</v>
      </c>
      <c r="L371" s="2" t="s">
        <v>1369</v>
      </c>
      <c r="M371" s="2">
        <v>122</v>
      </c>
      <c r="N371" s="20" t="s">
        <v>48</v>
      </c>
      <c r="O371" s="59" t="s">
        <v>1178</v>
      </c>
      <c r="P371" s="32"/>
    </row>
    <row r="372" spans="1:16">
      <c r="A372" s="7">
        <v>379</v>
      </c>
      <c r="B372" s="25"/>
      <c r="C372" s="2" t="s">
        <v>1333</v>
      </c>
      <c r="D372" s="31" t="s">
        <v>1370</v>
      </c>
      <c r="E372" s="20"/>
      <c r="F372" s="20"/>
      <c r="G372" s="20"/>
      <c r="H372" s="20"/>
      <c r="I372" s="20"/>
      <c r="J372" s="20"/>
      <c r="K372" s="7">
        <v>33</v>
      </c>
      <c r="L372" s="2" t="s">
        <v>1371</v>
      </c>
      <c r="M372" s="2">
        <v>89</v>
      </c>
      <c r="N372" s="20" t="s">
        <v>48</v>
      </c>
      <c r="O372" s="59" t="s">
        <v>1178</v>
      </c>
      <c r="P372" s="32"/>
    </row>
    <row r="373" spans="1:16">
      <c r="A373" s="7">
        <v>380</v>
      </c>
      <c r="B373" s="25"/>
      <c r="C373" s="2" t="s">
        <v>1333</v>
      </c>
      <c r="D373" s="31" t="s">
        <v>1372</v>
      </c>
      <c r="E373" s="20"/>
      <c r="F373" s="20"/>
      <c r="G373" s="20"/>
      <c r="H373" s="20"/>
      <c r="I373" s="20"/>
      <c r="J373" s="20"/>
      <c r="K373" s="7">
        <v>33</v>
      </c>
      <c r="L373" s="2" t="s">
        <v>1373</v>
      </c>
      <c r="M373" s="2">
        <v>103</v>
      </c>
      <c r="N373" s="20" t="s">
        <v>48</v>
      </c>
      <c r="O373" s="59" t="s">
        <v>1178</v>
      </c>
      <c r="P373" s="32"/>
    </row>
    <row r="374" spans="1:16">
      <c r="A374" s="7">
        <v>381</v>
      </c>
      <c r="B374" s="25"/>
      <c r="C374" s="2" t="s">
        <v>1333</v>
      </c>
      <c r="D374" s="31" t="s">
        <v>1374</v>
      </c>
      <c r="E374" s="20"/>
      <c r="F374" s="20"/>
      <c r="G374" s="20"/>
      <c r="H374" s="20"/>
      <c r="I374" s="20"/>
      <c r="J374" s="20"/>
      <c r="K374" s="7">
        <v>33</v>
      </c>
      <c r="L374" s="2" t="s">
        <v>1375</v>
      </c>
      <c r="M374" s="2">
        <v>183</v>
      </c>
      <c r="N374" s="20" t="s">
        <v>48</v>
      </c>
      <c r="O374" s="59" t="s">
        <v>1178</v>
      </c>
      <c r="P374" s="32"/>
    </row>
    <row r="375" spans="1:16">
      <c r="A375" s="7">
        <v>382</v>
      </c>
      <c r="B375" s="25"/>
      <c r="C375" s="2" t="s">
        <v>1333</v>
      </c>
      <c r="D375" s="31" t="s">
        <v>1376</v>
      </c>
      <c r="E375" s="20"/>
      <c r="F375" s="20"/>
      <c r="G375" s="20"/>
      <c r="H375" s="20"/>
      <c r="I375" s="20"/>
      <c r="J375" s="20"/>
      <c r="K375" s="7">
        <v>34</v>
      </c>
      <c r="L375" s="2" t="s">
        <v>1377</v>
      </c>
      <c r="M375" s="2">
        <v>47</v>
      </c>
      <c r="N375" s="20" t="s">
        <v>48</v>
      </c>
      <c r="O375" s="59" t="s">
        <v>1178</v>
      </c>
      <c r="P375" s="32"/>
    </row>
    <row r="376" spans="1:16" ht="30">
      <c r="A376" s="7">
        <v>383</v>
      </c>
      <c r="B376" s="25"/>
      <c r="C376" s="2" t="s">
        <v>1333</v>
      </c>
      <c r="D376" s="31" t="s">
        <v>1378</v>
      </c>
      <c r="E376" s="20" t="s">
        <v>1379</v>
      </c>
      <c r="F376" s="20" t="s">
        <v>1380</v>
      </c>
      <c r="G376" s="20"/>
      <c r="H376" s="20"/>
      <c r="I376" s="20"/>
      <c r="J376" s="20"/>
      <c r="K376" s="7">
        <v>40</v>
      </c>
      <c r="L376" s="2" t="s">
        <v>1381</v>
      </c>
      <c r="M376" s="2">
        <v>39</v>
      </c>
      <c r="N376" s="20" t="s">
        <v>48</v>
      </c>
      <c r="O376" s="59" t="s">
        <v>1178</v>
      </c>
      <c r="P376" s="32"/>
    </row>
    <row r="377" spans="1:16">
      <c r="A377" s="7">
        <v>384</v>
      </c>
      <c r="B377" s="25"/>
      <c r="C377" s="2" t="s">
        <v>1333</v>
      </c>
      <c r="D377" s="31" t="s">
        <v>1382</v>
      </c>
      <c r="E377" s="20"/>
      <c r="F377" s="20"/>
      <c r="G377" s="20"/>
      <c r="H377" s="20"/>
      <c r="I377" s="20"/>
      <c r="J377" s="20"/>
      <c r="K377" s="7">
        <v>40</v>
      </c>
      <c r="L377" s="2" t="s">
        <v>1383</v>
      </c>
      <c r="M377" s="2">
        <v>125</v>
      </c>
      <c r="N377" s="20" t="s">
        <v>48</v>
      </c>
      <c r="O377" s="59" t="s">
        <v>1178</v>
      </c>
      <c r="P377" s="32"/>
    </row>
    <row r="378" spans="1:16" ht="30">
      <c r="A378" s="7">
        <v>385</v>
      </c>
      <c r="B378" s="25"/>
      <c r="C378" s="2" t="s">
        <v>1333</v>
      </c>
      <c r="D378" s="31" t="s">
        <v>1384</v>
      </c>
      <c r="E378" s="20" t="s">
        <v>1385</v>
      </c>
      <c r="F378" s="20" t="s">
        <v>1386</v>
      </c>
      <c r="G378" s="20"/>
      <c r="H378" s="20"/>
      <c r="I378" s="20"/>
      <c r="J378" s="20"/>
      <c r="K378" s="7">
        <v>49</v>
      </c>
      <c r="L378" s="2" t="s">
        <v>1387</v>
      </c>
      <c r="M378" s="2">
        <v>167</v>
      </c>
      <c r="N378" s="20" t="s">
        <v>48</v>
      </c>
      <c r="O378" s="59" t="s">
        <v>1178</v>
      </c>
      <c r="P378" s="32"/>
    </row>
    <row r="379" spans="1:16" ht="30">
      <c r="A379" s="7">
        <v>386</v>
      </c>
      <c r="B379" s="25"/>
      <c r="C379" s="2" t="s">
        <v>1333</v>
      </c>
      <c r="D379" s="31" t="s">
        <v>1388</v>
      </c>
      <c r="E379" s="20" t="s">
        <v>1389</v>
      </c>
      <c r="F379" s="20"/>
      <c r="G379" s="20"/>
      <c r="H379" s="20"/>
      <c r="I379" s="20"/>
      <c r="J379" s="20"/>
      <c r="K379" s="7">
        <v>41</v>
      </c>
      <c r="L379" s="2" t="s">
        <v>1390</v>
      </c>
      <c r="M379" s="2">
        <v>213</v>
      </c>
      <c r="N379" s="20" t="s">
        <v>48</v>
      </c>
      <c r="O379" s="59" t="s">
        <v>1178</v>
      </c>
      <c r="P379" s="32"/>
    </row>
    <row r="380" spans="1:16">
      <c r="A380" s="7">
        <v>387</v>
      </c>
      <c r="B380" s="25"/>
      <c r="C380" s="2" t="s">
        <v>1333</v>
      </c>
      <c r="D380" s="31" t="s">
        <v>1391</v>
      </c>
      <c r="E380" s="20"/>
      <c r="F380" s="20"/>
      <c r="G380" s="20"/>
      <c r="H380" s="20"/>
      <c r="I380" s="20"/>
      <c r="J380" s="20"/>
      <c r="K380" s="7">
        <v>50</v>
      </c>
      <c r="L380" s="2" t="s">
        <v>1392</v>
      </c>
      <c r="M380" s="2">
        <v>12</v>
      </c>
      <c r="N380" s="20" t="s">
        <v>48</v>
      </c>
      <c r="O380" s="59" t="s">
        <v>1178</v>
      </c>
      <c r="P380" s="32"/>
    </row>
    <row r="381" spans="1:16">
      <c r="A381" s="7">
        <v>388</v>
      </c>
      <c r="B381" s="25"/>
      <c r="C381" s="2" t="s">
        <v>1333</v>
      </c>
      <c r="D381" s="31" t="s">
        <v>1393</v>
      </c>
      <c r="E381" s="20" t="s">
        <v>1394</v>
      </c>
      <c r="F381" s="20"/>
      <c r="G381" s="20"/>
      <c r="H381" s="20"/>
      <c r="I381" s="20"/>
      <c r="J381" s="20"/>
      <c r="K381" s="7">
        <v>55</v>
      </c>
      <c r="L381" s="2" t="s">
        <v>1395</v>
      </c>
      <c r="M381" s="2">
        <v>193</v>
      </c>
      <c r="N381" s="20" t="s">
        <v>48</v>
      </c>
      <c r="O381" s="59" t="s">
        <v>1178</v>
      </c>
      <c r="P381" s="32"/>
    </row>
    <row r="382" spans="1:16">
      <c r="A382" s="7">
        <v>389</v>
      </c>
      <c r="B382" s="25"/>
      <c r="C382" s="2" t="s">
        <v>1333</v>
      </c>
      <c r="D382" s="31" t="s">
        <v>1396</v>
      </c>
      <c r="E382" s="20"/>
      <c r="F382" s="20"/>
      <c r="G382" s="20"/>
      <c r="H382" s="20"/>
      <c r="I382" s="20"/>
      <c r="J382" s="20"/>
      <c r="K382" s="7">
        <v>56</v>
      </c>
      <c r="L382" s="2" t="s">
        <v>1397</v>
      </c>
      <c r="M382" s="2">
        <v>14</v>
      </c>
      <c r="N382" s="20" t="s">
        <v>48</v>
      </c>
      <c r="O382" s="59" t="s">
        <v>1178</v>
      </c>
      <c r="P382" s="32"/>
    </row>
    <row r="383" spans="1:16">
      <c r="A383" s="7">
        <v>390</v>
      </c>
      <c r="B383" s="25"/>
      <c r="C383" s="2" t="s">
        <v>1333</v>
      </c>
      <c r="D383" s="31" t="s">
        <v>1398</v>
      </c>
      <c r="E383" s="20"/>
      <c r="F383" s="20"/>
      <c r="G383" s="20"/>
      <c r="H383" s="20"/>
      <c r="I383" s="20"/>
      <c r="J383" s="20"/>
      <c r="K383" s="7">
        <v>56</v>
      </c>
      <c r="L383" s="2" t="s">
        <v>1399</v>
      </c>
      <c r="M383" s="2">
        <v>44</v>
      </c>
      <c r="N383" s="20" t="s">
        <v>48</v>
      </c>
      <c r="O383" s="59" t="s">
        <v>1178</v>
      </c>
      <c r="P383" s="32"/>
    </row>
    <row r="384" spans="1:16">
      <c r="A384" s="7">
        <v>391</v>
      </c>
      <c r="B384" s="25"/>
      <c r="C384" s="2" t="s">
        <v>1333</v>
      </c>
      <c r="D384" s="31" t="s">
        <v>1400</v>
      </c>
      <c r="E384" s="20" t="s">
        <v>1401</v>
      </c>
      <c r="F384" s="20"/>
      <c r="G384" s="20"/>
      <c r="H384" s="20"/>
      <c r="I384" s="20"/>
      <c r="J384" s="20"/>
      <c r="K384" s="7">
        <v>56</v>
      </c>
      <c r="L384" s="2" t="s">
        <v>1402</v>
      </c>
      <c r="M384" s="2">
        <v>251</v>
      </c>
      <c r="N384" s="20" t="s">
        <v>48</v>
      </c>
      <c r="O384" s="59" t="s">
        <v>1178</v>
      </c>
      <c r="P384" s="32"/>
    </row>
    <row r="385" spans="1:16">
      <c r="A385" s="7">
        <v>392</v>
      </c>
      <c r="B385" s="25"/>
      <c r="C385" s="2" t="s">
        <v>1333</v>
      </c>
      <c r="D385" s="31" t="s">
        <v>1403</v>
      </c>
      <c r="E385" s="20" t="s">
        <v>1404</v>
      </c>
      <c r="F385" s="20"/>
      <c r="G385" s="20"/>
      <c r="H385" s="20"/>
      <c r="I385" s="20"/>
      <c r="J385" s="20"/>
      <c r="K385" s="7">
        <v>56</v>
      </c>
      <c r="L385" s="2" t="s">
        <v>1405</v>
      </c>
      <c r="M385" s="2">
        <v>25</v>
      </c>
      <c r="N385" s="20" t="s">
        <v>48</v>
      </c>
      <c r="O385" s="59" t="s">
        <v>1178</v>
      </c>
      <c r="P385" s="32"/>
    </row>
    <row r="386" spans="1:16">
      <c r="A386" s="7">
        <v>393</v>
      </c>
      <c r="B386" s="25"/>
      <c r="C386" s="2" t="s">
        <v>1333</v>
      </c>
      <c r="D386" s="31" t="s">
        <v>1406</v>
      </c>
      <c r="E386" s="20" t="s">
        <v>1407</v>
      </c>
      <c r="F386" s="20"/>
      <c r="G386" s="20"/>
      <c r="H386" s="20"/>
      <c r="I386" s="20"/>
      <c r="J386" s="20"/>
      <c r="K386" s="7">
        <v>34</v>
      </c>
      <c r="L386" s="2" t="s">
        <v>1408</v>
      </c>
      <c r="M386" s="2">
        <v>346</v>
      </c>
      <c r="N386" s="20" t="s">
        <v>48</v>
      </c>
      <c r="O386" s="59" t="s">
        <v>1178</v>
      </c>
      <c r="P386" s="32"/>
    </row>
    <row r="387" spans="1:16">
      <c r="A387" s="7">
        <v>394</v>
      </c>
      <c r="B387" s="25"/>
      <c r="C387" s="2" t="s">
        <v>1333</v>
      </c>
      <c r="D387" s="31" t="s">
        <v>1409</v>
      </c>
      <c r="E387" s="20" t="s">
        <v>1410</v>
      </c>
      <c r="F387" s="20"/>
      <c r="G387" s="20"/>
      <c r="H387" s="20"/>
      <c r="I387" s="20"/>
      <c r="J387" s="20"/>
      <c r="K387" s="7">
        <v>34</v>
      </c>
      <c r="L387" s="2" t="s">
        <v>1411</v>
      </c>
      <c r="M387" s="2">
        <v>288</v>
      </c>
      <c r="N387" s="20" t="s">
        <v>48</v>
      </c>
      <c r="O387" s="59" t="s">
        <v>1178</v>
      </c>
      <c r="P387" s="32"/>
    </row>
    <row r="388" spans="1:16" ht="30">
      <c r="A388" s="7">
        <v>395</v>
      </c>
      <c r="B388" s="25"/>
      <c r="C388" s="2" t="s">
        <v>1333</v>
      </c>
      <c r="D388" s="31" t="s">
        <v>1412</v>
      </c>
      <c r="E388" s="20" t="s">
        <v>1413</v>
      </c>
      <c r="F388" s="20" t="s">
        <v>1414</v>
      </c>
      <c r="G388" s="20" t="s">
        <v>1415</v>
      </c>
      <c r="H388" s="20"/>
      <c r="I388" s="20"/>
      <c r="J388" s="20"/>
      <c r="K388" s="7">
        <v>34</v>
      </c>
      <c r="L388" s="2" t="s">
        <v>1416</v>
      </c>
      <c r="M388" s="2">
        <v>329</v>
      </c>
      <c r="N388" s="20" t="s">
        <v>48</v>
      </c>
      <c r="O388" s="59" t="s">
        <v>1178</v>
      </c>
      <c r="P388" s="32"/>
    </row>
    <row r="389" spans="1:16">
      <c r="A389" s="7">
        <v>396</v>
      </c>
      <c r="B389" s="25"/>
      <c r="C389" s="2" t="s">
        <v>1333</v>
      </c>
      <c r="D389" s="31" t="s">
        <v>905</v>
      </c>
      <c r="E389" s="20" t="s">
        <v>1413</v>
      </c>
      <c r="F389" s="20" t="s">
        <v>1414</v>
      </c>
      <c r="G389" s="20"/>
      <c r="H389" s="20"/>
      <c r="I389" s="20"/>
      <c r="J389" s="20"/>
      <c r="K389" s="7">
        <v>41</v>
      </c>
      <c r="L389" s="2" t="s">
        <v>1417</v>
      </c>
      <c r="M389" s="2">
        <v>473</v>
      </c>
      <c r="N389" s="20" t="s">
        <v>48</v>
      </c>
      <c r="O389" s="59" t="s">
        <v>1178</v>
      </c>
      <c r="P389" s="32"/>
    </row>
    <row r="390" spans="1:16" ht="30">
      <c r="A390" s="7">
        <v>397</v>
      </c>
      <c r="B390" s="25"/>
      <c r="C390" s="2" t="s">
        <v>1333</v>
      </c>
      <c r="D390" s="31" t="s">
        <v>1418</v>
      </c>
      <c r="E390" s="20" t="s">
        <v>1413</v>
      </c>
      <c r="F390" s="20" t="s">
        <v>1414</v>
      </c>
      <c r="G390" s="20" t="s">
        <v>1420</v>
      </c>
      <c r="H390" s="20"/>
      <c r="I390" s="20"/>
      <c r="J390" s="20"/>
      <c r="K390" s="7">
        <v>41</v>
      </c>
      <c r="L390" s="2" t="s">
        <v>1419</v>
      </c>
      <c r="M390" s="2">
        <v>343</v>
      </c>
      <c r="N390" s="20" t="s">
        <v>48</v>
      </c>
      <c r="O390" s="59" t="s">
        <v>1178</v>
      </c>
      <c r="P390" s="32"/>
    </row>
    <row r="391" spans="1:16">
      <c r="A391" s="7">
        <v>398</v>
      </c>
      <c r="B391" s="25"/>
      <c r="C391" s="2" t="s">
        <v>1333</v>
      </c>
      <c r="D391" s="31" t="s">
        <v>1421</v>
      </c>
      <c r="E391" s="20" t="s">
        <v>1413</v>
      </c>
      <c r="F391" s="20" t="s">
        <v>1414</v>
      </c>
      <c r="G391" s="20"/>
      <c r="H391" s="20"/>
      <c r="I391" s="20"/>
      <c r="J391" s="20"/>
      <c r="K391" s="7">
        <v>41</v>
      </c>
      <c r="L391" s="2" t="s">
        <v>1422</v>
      </c>
      <c r="M391" s="2">
        <v>291</v>
      </c>
      <c r="N391" s="20" t="s">
        <v>48</v>
      </c>
      <c r="O391" s="59" t="s">
        <v>1178</v>
      </c>
      <c r="P391" s="32"/>
    </row>
    <row r="392" spans="1:16">
      <c r="A392" s="7">
        <v>399</v>
      </c>
      <c r="B392" s="25"/>
      <c r="C392" s="2" t="s">
        <v>1333</v>
      </c>
      <c r="D392" s="31" t="s">
        <v>1423</v>
      </c>
      <c r="E392" s="20" t="s">
        <v>1413</v>
      </c>
      <c r="F392" s="20" t="s">
        <v>1414</v>
      </c>
      <c r="G392" s="20"/>
      <c r="H392" s="20"/>
      <c r="I392" s="20"/>
      <c r="J392" s="20"/>
      <c r="K392" s="7">
        <v>41</v>
      </c>
      <c r="L392" s="2" t="s">
        <v>1424</v>
      </c>
      <c r="M392" s="2">
        <v>373</v>
      </c>
      <c r="N392" s="20" t="s">
        <v>48</v>
      </c>
      <c r="O392" s="59" t="s">
        <v>1178</v>
      </c>
      <c r="P392" s="32"/>
    </row>
    <row r="393" spans="1:16">
      <c r="A393" s="7">
        <v>400</v>
      </c>
      <c r="B393" s="25"/>
      <c r="C393" s="2" t="s">
        <v>1333</v>
      </c>
      <c r="D393" s="31" t="s">
        <v>1425</v>
      </c>
      <c r="E393" s="20" t="s">
        <v>1413</v>
      </c>
      <c r="F393" s="20" t="s">
        <v>1414</v>
      </c>
      <c r="G393" s="20"/>
      <c r="H393" s="20"/>
      <c r="I393" s="20"/>
      <c r="J393" s="20"/>
      <c r="K393" s="7">
        <v>50</v>
      </c>
      <c r="L393" s="2" t="s">
        <v>1461</v>
      </c>
      <c r="M393" s="2">
        <v>296</v>
      </c>
      <c r="N393" s="20" t="s">
        <v>48</v>
      </c>
      <c r="O393" s="59" t="s">
        <v>1178</v>
      </c>
      <c r="P393" s="32"/>
    </row>
    <row r="394" spans="1:16">
      <c r="A394" s="7">
        <v>401</v>
      </c>
      <c r="B394" s="25"/>
      <c r="C394" s="2" t="s">
        <v>1333</v>
      </c>
      <c r="D394" s="31" t="s">
        <v>1426</v>
      </c>
      <c r="E394" s="20" t="s">
        <v>1427</v>
      </c>
      <c r="F394" s="20" t="s">
        <v>1428</v>
      </c>
      <c r="G394" s="20"/>
      <c r="H394" s="20"/>
      <c r="I394" s="20"/>
      <c r="J394" s="20"/>
      <c r="K394" s="7">
        <v>42</v>
      </c>
      <c r="L394" s="2" t="s">
        <v>1429</v>
      </c>
      <c r="M394" s="2">
        <v>365</v>
      </c>
      <c r="N394" s="20" t="s">
        <v>48</v>
      </c>
      <c r="O394" s="59" t="s">
        <v>1178</v>
      </c>
      <c r="P394" s="32"/>
    </row>
    <row r="395" spans="1:16">
      <c r="A395" s="7">
        <v>402</v>
      </c>
      <c r="B395" s="25"/>
      <c r="C395" s="2" t="s">
        <v>1333</v>
      </c>
      <c r="D395" s="31" t="s">
        <v>1430</v>
      </c>
      <c r="E395" s="20" t="s">
        <v>1431</v>
      </c>
      <c r="F395" s="20"/>
      <c r="G395" s="20"/>
      <c r="H395" s="20"/>
      <c r="I395" s="20"/>
      <c r="J395" s="20"/>
      <c r="K395" s="7">
        <v>42</v>
      </c>
      <c r="L395" s="2" t="s">
        <v>1432</v>
      </c>
      <c r="M395" s="2">
        <v>476</v>
      </c>
      <c r="N395" s="20" t="s">
        <v>48</v>
      </c>
      <c r="O395" s="59" t="s">
        <v>1178</v>
      </c>
      <c r="P395" s="32"/>
    </row>
    <row r="396" spans="1:16">
      <c r="A396" s="7">
        <v>403</v>
      </c>
      <c r="B396" s="25"/>
      <c r="C396" s="2" t="s">
        <v>1333</v>
      </c>
      <c r="D396" s="31" t="s">
        <v>764</v>
      </c>
      <c r="E396" s="20" t="s">
        <v>1394</v>
      </c>
      <c r="F396" s="20"/>
      <c r="G396" s="20"/>
      <c r="H396" s="20"/>
      <c r="I396" s="20"/>
      <c r="J396" s="20"/>
      <c r="K396" s="7">
        <v>36</v>
      </c>
      <c r="L396" s="2" t="s">
        <v>844</v>
      </c>
      <c r="M396" s="2">
        <v>401</v>
      </c>
      <c r="N396" s="20" t="s">
        <v>48</v>
      </c>
      <c r="O396" s="59" t="s">
        <v>1178</v>
      </c>
      <c r="P396" s="32"/>
    </row>
    <row r="397" spans="1:16">
      <c r="A397" s="7">
        <v>404</v>
      </c>
      <c r="B397" s="25"/>
      <c r="C397" s="2" t="s">
        <v>1333</v>
      </c>
      <c r="D397" s="31" t="s">
        <v>760</v>
      </c>
      <c r="E397" s="20" t="s">
        <v>1433</v>
      </c>
      <c r="F397" s="20" t="s">
        <v>1434</v>
      </c>
      <c r="G397" s="20"/>
      <c r="H397" s="20"/>
      <c r="I397" s="20"/>
      <c r="J397" s="20"/>
      <c r="K397" s="7">
        <v>36</v>
      </c>
      <c r="L397" s="2" t="s">
        <v>1435</v>
      </c>
      <c r="M397" s="2">
        <v>595</v>
      </c>
      <c r="N397" s="20" t="s">
        <v>48</v>
      </c>
      <c r="O397" s="59" t="s">
        <v>1178</v>
      </c>
      <c r="P397" s="32"/>
    </row>
    <row r="398" spans="1:16">
      <c r="A398" s="7">
        <v>405</v>
      </c>
      <c r="B398" s="25"/>
      <c r="C398" s="2" t="s">
        <v>1333</v>
      </c>
      <c r="D398" s="31" t="s">
        <v>766</v>
      </c>
      <c r="E398" s="20" t="s">
        <v>1436</v>
      </c>
      <c r="F398" s="20" t="s">
        <v>1437</v>
      </c>
      <c r="G398" s="20"/>
      <c r="H398" s="20"/>
      <c r="I398" s="20"/>
      <c r="J398" s="20"/>
      <c r="K398" s="7">
        <v>36</v>
      </c>
      <c r="L398" s="2" t="s">
        <v>75</v>
      </c>
      <c r="M398" s="2">
        <v>690</v>
      </c>
      <c r="N398" s="20" t="s">
        <v>48</v>
      </c>
      <c r="O398" s="59" t="s">
        <v>1178</v>
      </c>
      <c r="P398" s="32"/>
    </row>
    <row r="399" spans="1:16">
      <c r="A399" s="7">
        <v>406</v>
      </c>
      <c r="B399" s="25"/>
      <c r="C399" s="2" t="s">
        <v>1333</v>
      </c>
      <c r="D399" s="31" t="s">
        <v>971</v>
      </c>
      <c r="E399" s="20" t="s">
        <v>723</v>
      </c>
      <c r="F399" s="20" t="s">
        <v>1439</v>
      </c>
      <c r="G399" s="20"/>
      <c r="H399" s="20"/>
      <c r="I399" s="20"/>
      <c r="J399" s="20"/>
      <c r="K399" s="7">
        <v>36</v>
      </c>
      <c r="L399" s="2" t="s">
        <v>569</v>
      </c>
      <c r="M399" s="2">
        <v>723</v>
      </c>
      <c r="N399" s="20" t="s">
        <v>48</v>
      </c>
      <c r="O399" s="59" t="s">
        <v>1178</v>
      </c>
      <c r="P399" s="32"/>
    </row>
    <row r="400" spans="1:16">
      <c r="A400" s="7">
        <v>407</v>
      </c>
      <c r="B400" s="25"/>
      <c r="C400" s="2" t="s">
        <v>1333</v>
      </c>
      <c r="D400" s="31" t="s">
        <v>758</v>
      </c>
      <c r="E400" s="20" t="s">
        <v>1440</v>
      </c>
      <c r="F400" s="20" t="s">
        <v>1441</v>
      </c>
      <c r="G400" s="20"/>
      <c r="H400" s="20"/>
      <c r="I400" s="20"/>
      <c r="J400" s="20"/>
      <c r="K400" s="7">
        <v>36</v>
      </c>
      <c r="L400" s="2" t="s">
        <v>840</v>
      </c>
      <c r="M400" s="2">
        <v>565</v>
      </c>
      <c r="N400" s="20" t="s">
        <v>48</v>
      </c>
      <c r="O400" s="59" t="s">
        <v>1178</v>
      </c>
      <c r="P400" s="32"/>
    </row>
    <row r="401" spans="1:16">
      <c r="A401" s="7">
        <v>408</v>
      </c>
      <c r="B401" s="25"/>
      <c r="C401" s="2" t="s">
        <v>1333</v>
      </c>
      <c r="D401" s="31" t="s">
        <v>762</v>
      </c>
      <c r="E401" s="20" t="s">
        <v>1440</v>
      </c>
      <c r="F401" s="20"/>
      <c r="G401" s="20"/>
      <c r="H401" s="20"/>
      <c r="I401" s="20"/>
      <c r="J401" s="20"/>
      <c r="K401" s="7">
        <v>35</v>
      </c>
      <c r="L401" s="2" t="s">
        <v>177</v>
      </c>
      <c r="M401" s="2">
        <v>369</v>
      </c>
      <c r="N401" s="20" t="s">
        <v>48</v>
      </c>
      <c r="O401" s="59" t="s">
        <v>1178</v>
      </c>
      <c r="P401" s="32"/>
    </row>
    <row r="402" spans="1:16" ht="30">
      <c r="A402" s="7">
        <v>409</v>
      </c>
      <c r="B402" s="25"/>
      <c r="C402" s="2" t="s">
        <v>1333</v>
      </c>
      <c r="D402" s="31" t="s">
        <v>765</v>
      </c>
      <c r="E402" s="20" t="s">
        <v>1413</v>
      </c>
      <c r="F402" s="20" t="s">
        <v>1442</v>
      </c>
      <c r="G402" s="20"/>
      <c r="H402" s="20"/>
      <c r="I402" s="20"/>
      <c r="J402" s="20"/>
      <c r="K402" s="7">
        <v>43</v>
      </c>
      <c r="L402" s="2" t="s">
        <v>845</v>
      </c>
      <c r="M402" s="2">
        <v>567</v>
      </c>
      <c r="N402" s="20" t="s">
        <v>48</v>
      </c>
      <c r="O402" s="59" t="s">
        <v>1178</v>
      </c>
      <c r="P402" s="32"/>
    </row>
    <row r="403" spans="1:16" ht="15.75" customHeight="1">
      <c r="A403" s="7">
        <v>410</v>
      </c>
      <c r="B403" s="25"/>
      <c r="C403" s="2" t="s">
        <v>1333</v>
      </c>
      <c r="D403" s="31" t="s">
        <v>755</v>
      </c>
      <c r="E403" s="20" t="s">
        <v>1413</v>
      </c>
      <c r="F403" s="20" t="s">
        <v>1443</v>
      </c>
      <c r="G403" s="20"/>
      <c r="H403" s="20"/>
      <c r="I403" s="20"/>
      <c r="J403" s="20"/>
      <c r="K403" s="7">
        <v>43</v>
      </c>
      <c r="L403" s="2" t="s">
        <v>1444</v>
      </c>
      <c r="M403" s="2">
        <v>462</v>
      </c>
      <c r="N403" s="20" t="s">
        <v>48</v>
      </c>
      <c r="O403" s="59" t="s">
        <v>1178</v>
      </c>
      <c r="P403" s="32"/>
    </row>
    <row r="404" spans="1:16">
      <c r="A404" s="7">
        <v>411</v>
      </c>
      <c r="B404" s="25"/>
      <c r="C404" s="2" t="s">
        <v>1333</v>
      </c>
      <c r="D404" s="31" t="s">
        <v>757</v>
      </c>
      <c r="E404" s="20" t="s">
        <v>1445</v>
      </c>
      <c r="F404" s="20" t="s">
        <v>1446</v>
      </c>
      <c r="G404" s="20"/>
      <c r="H404" s="20"/>
      <c r="I404" s="20"/>
      <c r="J404" s="20"/>
      <c r="K404" s="7">
        <v>43</v>
      </c>
      <c r="L404" s="2" t="s">
        <v>1447</v>
      </c>
      <c r="M404" s="2">
        <v>506</v>
      </c>
      <c r="N404" s="20" t="s">
        <v>48</v>
      </c>
      <c r="O404" s="59" t="s">
        <v>1178</v>
      </c>
      <c r="P404" s="32"/>
    </row>
    <row r="405" spans="1:16">
      <c r="A405" s="7">
        <v>412</v>
      </c>
      <c r="B405" s="25"/>
      <c r="C405" s="2" t="s">
        <v>1333</v>
      </c>
      <c r="D405" s="31" t="s">
        <v>1448</v>
      </c>
      <c r="E405" s="20" t="s">
        <v>1449</v>
      </c>
      <c r="F405" s="20"/>
      <c r="G405" s="20"/>
      <c r="H405" s="20"/>
      <c r="I405" s="20"/>
      <c r="J405" s="20"/>
      <c r="K405" s="7">
        <v>44</v>
      </c>
      <c r="L405" s="2" t="s">
        <v>1450</v>
      </c>
      <c r="M405" s="2">
        <v>437</v>
      </c>
      <c r="N405" s="20" t="s">
        <v>48</v>
      </c>
      <c r="O405" s="59" t="s">
        <v>1178</v>
      </c>
      <c r="P405" s="32"/>
    </row>
    <row r="406" spans="1:16" ht="30">
      <c r="A406" s="7">
        <v>413</v>
      </c>
      <c r="B406" s="25"/>
      <c r="C406" s="2" t="s">
        <v>1333</v>
      </c>
      <c r="D406" s="31" t="s">
        <v>1451</v>
      </c>
      <c r="E406" s="20" t="s">
        <v>1452</v>
      </c>
      <c r="F406" s="20" t="s">
        <v>1453</v>
      </c>
      <c r="G406" s="20"/>
      <c r="H406" s="20"/>
      <c r="I406" s="20"/>
      <c r="J406" s="20"/>
      <c r="K406" s="7">
        <v>44</v>
      </c>
      <c r="L406" s="2" t="s">
        <v>178</v>
      </c>
      <c r="M406" s="2">
        <v>422</v>
      </c>
      <c r="N406" s="20" t="s">
        <v>48</v>
      </c>
      <c r="O406" s="59" t="s">
        <v>1178</v>
      </c>
      <c r="P406" s="32"/>
    </row>
    <row r="407" spans="1:16" ht="45">
      <c r="A407" s="7">
        <v>414</v>
      </c>
      <c r="B407" s="25"/>
      <c r="C407" s="2" t="s">
        <v>1333</v>
      </c>
      <c r="D407" s="31" t="s">
        <v>1454</v>
      </c>
      <c r="E407" s="20" t="s">
        <v>1455</v>
      </c>
      <c r="F407" s="20" t="s">
        <v>1456</v>
      </c>
      <c r="G407" s="20"/>
      <c r="H407" s="20"/>
      <c r="I407" s="20"/>
      <c r="J407" s="20"/>
      <c r="K407" s="7">
        <v>44</v>
      </c>
      <c r="L407" s="2" t="s">
        <v>1457</v>
      </c>
      <c r="M407" s="2">
        <v>641</v>
      </c>
      <c r="N407" s="20" t="s">
        <v>48</v>
      </c>
      <c r="O407" s="59" t="s">
        <v>1178</v>
      </c>
      <c r="P407" s="32"/>
    </row>
    <row r="408" spans="1:16">
      <c r="A408" s="7">
        <v>415</v>
      </c>
      <c r="B408" s="25"/>
      <c r="C408" s="2" t="s">
        <v>1333</v>
      </c>
      <c r="D408" s="31" t="s">
        <v>1458</v>
      </c>
      <c r="E408" s="20" t="s">
        <v>1459</v>
      </c>
      <c r="F408" s="20"/>
      <c r="G408" s="20"/>
      <c r="H408" s="20"/>
      <c r="I408" s="20"/>
      <c r="J408" s="20"/>
      <c r="K408" s="7">
        <v>45</v>
      </c>
      <c r="L408" s="2" t="s">
        <v>1460</v>
      </c>
      <c r="M408" s="2">
        <v>259</v>
      </c>
      <c r="N408" s="20" t="s">
        <v>48</v>
      </c>
      <c r="O408" s="59" t="s">
        <v>1178</v>
      </c>
      <c r="P408" s="32"/>
    </row>
    <row r="409" spans="1:16">
      <c r="A409" s="7">
        <v>416</v>
      </c>
      <c r="B409" s="25"/>
      <c r="C409" s="2" t="s">
        <v>463</v>
      </c>
      <c r="D409" s="31" t="s">
        <v>1463</v>
      </c>
      <c r="E409" s="20" t="s">
        <v>1464</v>
      </c>
      <c r="F409" s="20" t="s">
        <v>1465</v>
      </c>
      <c r="G409" s="20"/>
      <c r="H409" s="20"/>
      <c r="I409" s="20"/>
      <c r="J409" s="20"/>
      <c r="K409" s="7">
        <v>36</v>
      </c>
      <c r="L409" s="2" t="s">
        <v>1466</v>
      </c>
      <c r="M409" s="2">
        <v>217</v>
      </c>
      <c r="N409" s="20" t="s">
        <v>49</v>
      </c>
      <c r="O409" s="59" t="s">
        <v>358</v>
      </c>
      <c r="P409" s="32"/>
    </row>
    <row r="410" spans="1:16">
      <c r="A410" s="7">
        <v>417</v>
      </c>
      <c r="B410" s="25"/>
      <c r="C410" s="2" t="s">
        <v>463</v>
      </c>
      <c r="D410" s="31" t="s">
        <v>814</v>
      </c>
      <c r="E410" s="20" t="s">
        <v>1464</v>
      </c>
      <c r="F410" s="20"/>
      <c r="G410" s="20"/>
      <c r="H410" s="20"/>
      <c r="I410" s="20"/>
      <c r="J410" s="20"/>
      <c r="K410" s="7">
        <v>36</v>
      </c>
      <c r="L410" s="2" t="s">
        <v>1467</v>
      </c>
      <c r="M410" s="2">
        <v>205</v>
      </c>
      <c r="N410" s="20" t="s">
        <v>49</v>
      </c>
      <c r="O410" s="59" t="s">
        <v>358</v>
      </c>
      <c r="P410" s="32"/>
    </row>
    <row r="411" spans="1:16">
      <c r="A411" s="7">
        <v>418</v>
      </c>
      <c r="B411" s="25"/>
      <c r="C411" s="2" t="s">
        <v>463</v>
      </c>
      <c r="D411" s="31" t="s">
        <v>1133</v>
      </c>
      <c r="E411" s="20" t="s">
        <v>1468</v>
      </c>
      <c r="F411" s="20"/>
      <c r="G411" s="20"/>
      <c r="H411" s="20"/>
      <c r="I411" s="20"/>
      <c r="J411" s="20"/>
      <c r="K411" s="7" t="s">
        <v>1233</v>
      </c>
      <c r="L411" s="2" t="s">
        <v>1469</v>
      </c>
      <c r="M411" s="2">
        <v>381</v>
      </c>
      <c r="N411" s="20" t="s">
        <v>49</v>
      </c>
      <c r="O411" s="59" t="s">
        <v>1178</v>
      </c>
      <c r="P411" s="32"/>
    </row>
    <row r="412" spans="1:16">
      <c r="A412" s="7">
        <v>419</v>
      </c>
      <c r="B412" s="25"/>
      <c r="C412" s="2" t="s">
        <v>463</v>
      </c>
      <c r="D412" s="31" t="s">
        <v>1472</v>
      </c>
      <c r="E412" s="20" t="s">
        <v>1470</v>
      </c>
      <c r="F412" s="20"/>
      <c r="G412" s="20"/>
      <c r="H412" s="20"/>
      <c r="I412" s="20"/>
      <c r="J412" s="20"/>
      <c r="K412" s="7">
        <v>43</v>
      </c>
      <c r="L412" s="2" t="s">
        <v>1471</v>
      </c>
      <c r="M412" s="2">
        <v>339</v>
      </c>
      <c r="N412" s="20" t="s">
        <v>49</v>
      </c>
      <c r="O412" s="59" t="s">
        <v>1178</v>
      </c>
      <c r="P412" s="32"/>
    </row>
    <row r="413" spans="1:16">
      <c r="A413" s="7">
        <v>420</v>
      </c>
      <c r="B413" s="25"/>
      <c r="C413" s="2" t="s">
        <v>463</v>
      </c>
      <c r="D413" s="31" t="s">
        <v>1472</v>
      </c>
      <c r="E413" s="20" t="s">
        <v>1087</v>
      </c>
      <c r="F413" s="20"/>
      <c r="G413" s="20"/>
      <c r="H413" s="20"/>
      <c r="I413" s="20"/>
      <c r="J413" s="20"/>
      <c r="K413" s="7">
        <v>43</v>
      </c>
      <c r="L413" s="2" t="s">
        <v>1473</v>
      </c>
      <c r="M413" s="2">
        <v>364</v>
      </c>
      <c r="N413" s="20" t="s">
        <v>49</v>
      </c>
      <c r="O413" s="59" t="s">
        <v>1178</v>
      </c>
      <c r="P413" s="32"/>
    </row>
    <row r="414" spans="1:16">
      <c r="A414" s="7">
        <v>421</v>
      </c>
      <c r="B414" s="25"/>
      <c r="C414" s="2" t="s">
        <v>463</v>
      </c>
      <c r="D414" s="31" t="s">
        <v>782</v>
      </c>
      <c r="E414" s="20" t="s">
        <v>1474</v>
      </c>
      <c r="F414" s="20"/>
      <c r="G414" s="20"/>
      <c r="H414" s="20"/>
      <c r="I414" s="20"/>
      <c r="J414" s="20"/>
      <c r="K414" s="7" t="s">
        <v>1028</v>
      </c>
      <c r="L414" s="2" t="s">
        <v>854</v>
      </c>
      <c r="M414" s="2">
        <v>219</v>
      </c>
      <c r="N414" s="20" t="s">
        <v>49</v>
      </c>
      <c r="O414" s="59" t="s">
        <v>1178</v>
      </c>
      <c r="P414" s="32"/>
    </row>
    <row r="415" spans="1:16">
      <c r="A415" s="7">
        <v>422</v>
      </c>
      <c r="B415" s="25"/>
      <c r="C415" s="2" t="s">
        <v>463</v>
      </c>
      <c r="D415" s="31" t="s">
        <v>1475</v>
      </c>
      <c r="E415" s="20" t="s">
        <v>1464</v>
      </c>
      <c r="F415" s="20" t="s">
        <v>1476</v>
      </c>
      <c r="G415" s="20"/>
      <c r="H415" s="20"/>
      <c r="I415" s="20"/>
      <c r="J415" s="20"/>
      <c r="K415" s="7" t="s">
        <v>1498</v>
      </c>
      <c r="L415" s="2" t="s">
        <v>855</v>
      </c>
      <c r="M415" s="2">
        <v>186</v>
      </c>
      <c r="N415" s="20" t="s">
        <v>49</v>
      </c>
      <c r="O415" s="59" t="s">
        <v>1178</v>
      </c>
      <c r="P415" s="32"/>
    </row>
    <row r="416" spans="1:16">
      <c r="A416" s="7">
        <v>423</v>
      </c>
      <c r="B416" s="25"/>
      <c r="C416" s="2" t="s">
        <v>463</v>
      </c>
      <c r="D416" s="31" t="s">
        <v>1477</v>
      </c>
      <c r="E416" s="20" t="s">
        <v>670</v>
      </c>
      <c r="F416" s="20"/>
      <c r="G416" s="20"/>
      <c r="H416" s="20"/>
      <c r="I416" s="20"/>
      <c r="J416" s="20"/>
      <c r="K416" s="7">
        <v>35</v>
      </c>
      <c r="L416" s="2" t="s">
        <v>1478</v>
      </c>
      <c r="M416" s="2">
        <v>378</v>
      </c>
      <c r="N416" s="20" t="s">
        <v>49</v>
      </c>
      <c r="O416" s="59" t="s">
        <v>1178</v>
      </c>
      <c r="P416" s="32"/>
    </row>
    <row r="417" spans="1:16">
      <c r="A417" s="7">
        <v>424</v>
      </c>
      <c r="B417" s="25"/>
      <c r="C417" s="2" t="s">
        <v>463</v>
      </c>
      <c r="D417" s="31" t="s">
        <v>1039</v>
      </c>
      <c r="E417" s="20" t="s">
        <v>670</v>
      </c>
      <c r="F417" s="20"/>
      <c r="G417" s="20"/>
      <c r="H417" s="20"/>
      <c r="I417" s="20"/>
      <c r="J417" s="20"/>
      <c r="K417" s="7">
        <v>44</v>
      </c>
      <c r="L417" s="2" t="s">
        <v>1479</v>
      </c>
      <c r="M417" s="2">
        <v>276</v>
      </c>
      <c r="N417" s="20" t="s">
        <v>49</v>
      </c>
      <c r="O417" s="59" t="s">
        <v>1178</v>
      </c>
      <c r="P417" s="32"/>
    </row>
    <row r="418" spans="1:16" ht="30">
      <c r="A418" s="7">
        <v>425</v>
      </c>
      <c r="B418" s="25"/>
      <c r="C418" s="2" t="s">
        <v>463</v>
      </c>
      <c r="D418" s="31" t="s">
        <v>1671</v>
      </c>
      <c r="E418" s="20" t="s">
        <v>1672</v>
      </c>
      <c r="F418" s="20"/>
      <c r="G418" s="20"/>
      <c r="H418" s="20"/>
      <c r="I418" s="20"/>
      <c r="J418" s="20"/>
      <c r="K418" s="7">
        <v>44</v>
      </c>
      <c r="L418" s="2" t="s">
        <v>1665</v>
      </c>
      <c r="M418" s="2">
        <v>459</v>
      </c>
      <c r="N418" s="20" t="s">
        <v>49</v>
      </c>
      <c r="O418" s="59" t="s">
        <v>1555</v>
      </c>
      <c r="P418" s="32" t="s">
        <v>1664</v>
      </c>
    </row>
    <row r="419" spans="1:16">
      <c r="A419" s="7">
        <v>426</v>
      </c>
      <c r="B419" s="25"/>
      <c r="C419" s="2" t="s">
        <v>463</v>
      </c>
      <c r="D419" s="31" t="s">
        <v>1052</v>
      </c>
      <c r="E419" s="20" t="s">
        <v>670</v>
      </c>
      <c r="F419" s="20"/>
      <c r="G419" s="20"/>
      <c r="H419" s="20"/>
      <c r="I419" s="20"/>
      <c r="J419" s="20"/>
      <c r="K419" s="7">
        <v>50</v>
      </c>
      <c r="L419" s="2" t="s">
        <v>1480</v>
      </c>
      <c r="M419" s="2">
        <v>191</v>
      </c>
      <c r="N419" s="20" t="s">
        <v>49</v>
      </c>
      <c r="O419" s="59" t="s">
        <v>1178</v>
      </c>
      <c r="P419" s="32"/>
    </row>
    <row r="420" spans="1:16">
      <c r="A420" s="7">
        <v>427</v>
      </c>
      <c r="B420" s="25"/>
      <c r="C420" s="2" t="s">
        <v>463</v>
      </c>
      <c r="D420" s="31" t="s">
        <v>1052</v>
      </c>
      <c r="E420" s="20" t="s">
        <v>1087</v>
      </c>
      <c r="F420" s="20"/>
      <c r="G420" s="20"/>
      <c r="H420" s="20"/>
      <c r="I420" s="20"/>
      <c r="J420" s="20"/>
      <c r="K420" s="7">
        <v>50</v>
      </c>
      <c r="L420" s="2" t="s">
        <v>1481</v>
      </c>
      <c r="M420" s="2">
        <v>180</v>
      </c>
      <c r="N420" s="20" t="s">
        <v>49</v>
      </c>
      <c r="O420" s="59" t="s">
        <v>1178</v>
      </c>
      <c r="P420" s="32"/>
    </row>
    <row r="421" spans="1:16">
      <c r="A421" s="7">
        <v>428</v>
      </c>
      <c r="B421" s="25"/>
      <c r="C421" s="2" t="s">
        <v>463</v>
      </c>
      <c r="D421" s="31" t="s">
        <v>1499</v>
      </c>
      <c r="E421" s="20" t="s">
        <v>1482</v>
      </c>
      <c r="F421" s="20"/>
      <c r="G421" s="20"/>
      <c r="H421" s="20"/>
      <c r="I421" s="20"/>
      <c r="J421" s="20"/>
      <c r="K421" s="7">
        <v>50</v>
      </c>
      <c r="L421" s="2" t="s">
        <v>1483</v>
      </c>
      <c r="M421" s="2">
        <v>196</v>
      </c>
      <c r="N421" s="20" t="s">
        <v>49</v>
      </c>
      <c r="O421" s="59" t="s">
        <v>1178</v>
      </c>
      <c r="P421" s="32"/>
    </row>
    <row r="422" spans="1:16">
      <c r="A422" s="7">
        <v>429</v>
      </c>
      <c r="B422" s="25"/>
      <c r="C422" s="2" t="s">
        <v>463</v>
      </c>
      <c r="D422" s="31" t="s">
        <v>1484</v>
      </c>
      <c r="E422" s="20" t="s">
        <v>1485</v>
      </c>
      <c r="F422" s="20"/>
      <c r="G422" s="20"/>
      <c r="H422" s="20"/>
      <c r="I422" s="20"/>
      <c r="J422" s="20"/>
      <c r="K422" s="7">
        <v>43</v>
      </c>
      <c r="L422" s="20" t="s">
        <v>1486</v>
      </c>
      <c r="M422" s="2">
        <v>428</v>
      </c>
      <c r="N422" s="20" t="s">
        <v>49</v>
      </c>
      <c r="O422" s="59" t="s">
        <v>1178</v>
      </c>
      <c r="P422" s="32"/>
    </row>
    <row r="423" spans="1:16">
      <c r="A423" s="7">
        <v>430</v>
      </c>
      <c r="B423" s="25"/>
      <c r="C423" s="2" t="s">
        <v>463</v>
      </c>
      <c r="D423" s="31" t="s">
        <v>1487</v>
      </c>
      <c r="E423" s="20" t="s">
        <v>670</v>
      </c>
      <c r="F423" s="20"/>
      <c r="G423" s="20"/>
      <c r="H423" s="20"/>
      <c r="I423" s="20"/>
      <c r="J423" s="20"/>
      <c r="K423" s="7" t="s">
        <v>1085</v>
      </c>
      <c r="L423" s="2" t="s">
        <v>1067</v>
      </c>
      <c r="M423" s="2">
        <v>314</v>
      </c>
      <c r="N423" s="20" t="s">
        <v>49</v>
      </c>
      <c r="O423" s="59" t="s">
        <v>1178</v>
      </c>
      <c r="P423" s="32"/>
    </row>
    <row r="424" spans="1:16">
      <c r="A424" s="7">
        <v>431</v>
      </c>
      <c r="B424" s="25"/>
      <c r="C424" s="2" t="s">
        <v>463</v>
      </c>
      <c r="D424" s="31" t="s">
        <v>672</v>
      </c>
      <c r="E424" s="20" t="s">
        <v>670</v>
      </c>
      <c r="F424" s="20"/>
      <c r="G424" s="20"/>
      <c r="H424" s="20"/>
      <c r="I424" s="20"/>
      <c r="J424" s="20"/>
      <c r="K424" s="7">
        <v>35</v>
      </c>
      <c r="L424" s="2" t="s">
        <v>1488</v>
      </c>
      <c r="M424" s="2">
        <v>418</v>
      </c>
      <c r="N424" s="20" t="s">
        <v>49</v>
      </c>
      <c r="O424" s="59" t="s">
        <v>1178</v>
      </c>
      <c r="P424" s="32"/>
    </row>
    <row r="425" spans="1:16" ht="30">
      <c r="A425" s="7">
        <v>432</v>
      </c>
      <c r="B425" s="25"/>
      <c r="C425" s="2" t="s">
        <v>463</v>
      </c>
      <c r="D425" s="31" t="s">
        <v>672</v>
      </c>
      <c r="E425" s="20" t="s">
        <v>1489</v>
      </c>
      <c r="F425" s="20"/>
      <c r="G425" s="20"/>
      <c r="H425" s="20"/>
      <c r="I425" s="20"/>
      <c r="J425" s="20"/>
      <c r="K425" s="7">
        <v>35</v>
      </c>
      <c r="L425" s="2" t="s">
        <v>1490</v>
      </c>
      <c r="M425" s="2">
        <v>488</v>
      </c>
      <c r="N425" s="20" t="s">
        <v>461</v>
      </c>
      <c r="O425" s="59" t="s">
        <v>1178</v>
      </c>
      <c r="P425" s="32"/>
    </row>
    <row r="426" spans="1:16">
      <c r="A426" s="7">
        <v>433</v>
      </c>
      <c r="B426" s="25"/>
      <c r="C426" s="2" t="s">
        <v>463</v>
      </c>
      <c r="D426" s="31" t="s">
        <v>1073</v>
      </c>
      <c r="E426" s="20" t="s">
        <v>1044</v>
      </c>
      <c r="F426" s="20"/>
      <c r="G426" s="20"/>
      <c r="H426" s="20"/>
      <c r="I426" s="20"/>
      <c r="J426" s="20"/>
      <c r="K426" s="7">
        <v>25</v>
      </c>
      <c r="L426" s="2" t="s">
        <v>1075</v>
      </c>
      <c r="M426" s="2">
        <v>136</v>
      </c>
      <c r="N426" s="20" t="s">
        <v>49</v>
      </c>
      <c r="O426" s="59" t="s">
        <v>1178</v>
      </c>
      <c r="P426" s="32"/>
    </row>
    <row r="427" spans="1:16">
      <c r="A427" s="7">
        <v>434</v>
      </c>
      <c r="B427" s="25"/>
      <c r="C427" s="2" t="s">
        <v>463</v>
      </c>
      <c r="D427" s="31" t="s">
        <v>1491</v>
      </c>
      <c r="E427" s="20" t="s">
        <v>1087</v>
      </c>
      <c r="F427" s="20"/>
      <c r="G427" s="20"/>
      <c r="H427" s="20"/>
      <c r="I427" s="20"/>
      <c r="J427" s="20"/>
      <c r="K427" s="7">
        <v>44</v>
      </c>
      <c r="L427" s="2" t="s">
        <v>1492</v>
      </c>
      <c r="M427" s="2">
        <v>106</v>
      </c>
      <c r="N427" s="20" t="s">
        <v>49</v>
      </c>
      <c r="O427" s="59" t="s">
        <v>1178</v>
      </c>
      <c r="P427" s="32"/>
    </row>
    <row r="428" spans="1:16">
      <c r="A428" s="7">
        <v>435</v>
      </c>
      <c r="B428" s="25"/>
      <c r="C428" s="2" t="s">
        <v>463</v>
      </c>
      <c r="D428" s="31" t="s">
        <v>1493</v>
      </c>
      <c r="E428" s="20" t="s">
        <v>1494</v>
      </c>
      <c r="F428" s="20"/>
      <c r="G428" s="20"/>
      <c r="H428" s="20"/>
      <c r="I428" s="20"/>
      <c r="J428" s="20"/>
      <c r="K428" s="7">
        <v>33</v>
      </c>
      <c r="L428" s="2" t="s">
        <v>1495</v>
      </c>
      <c r="M428" s="2">
        <v>249</v>
      </c>
      <c r="N428" s="20" t="s">
        <v>49</v>
      </c>
      <c r="O428" s="59" t="s">
        <v>1178</v>
      </c>
      <c r="P428" s="32"/>
    </row>
    <row r="429" spans="1:16">
      <c r="A429" s="7">
        <v>436</v>
      </c>
      <c r="B429" s="25"/>
      <c r="C429" s="2" t="s">
        <v>463</v>
      </c>
      <c r="D429" s="31" t="s">
        <v>1493</v>
      </c>
      <c r="E429" s="20" t="s">
        <v>1496</v>
      </c>
      <c r="F429" s="20"/>
      <c r="G429" s="20"/>
      <c r="H429" s="20"/>
      <c r="I429" s="20"/>
      <c r="J429" s="20"/>
      <c r="K429" s="7">
        <v>25</v>
      </c>
      <c r="L429" s="2" t="s">
        <v>1497</v>
      </c>
      <c r="M429" s="2">
        <v>283</v>
      </c>
      <c r="N429" s="20" t="s">
        <v>49</v>
      </c>
      <c r="O429" s="59" t="s">
        <v>1178</v>
      </c>
      <c r="P429" s="32"/>
    </row>
    <row r="430" spans="1:16">
      <c r="A430" s="7">
        <v>437</v>
      </c>
      <c r="B430" s="25"/>
      <c r="C430" s="2" t="s">
        <v>463</v>
      </c>
      <c r="D430" s="31" t="s">
        <v>1500</v>
      </c>
      <c r="E430" s="20" t="s">
        <v>1502</v>
      </c>
      <c r="F430" s="20"/>
      <c r="G430" s="20"/>
      <c r="H430" s="20"/>
      <c r="I430" s="20"/>
      <c r="J430" s="20"/>
      <c r="K430" s="7">
        <v>34</v>
      </c>
      <c r="L430" s="2" t="s">
        <v>1501</v>
      </c>
      <c r="M430" s="2">
        <v>423</v>
      </c>
      <c r="N430" s="20" t="s">
        <v>49</v>
      </c>
      <c r="O430" s="59" t="s">
        <v>1178</v>
      </c>
      <c r="P430" s="32"/>
    </row>
    <row r="431" spans="1:16">
      <c r="A431" s="7">
        <v>438</v>
      </c>
      <c r="B431" s="25"/>
      <c r="C431" s="2" t="s">
        <v>463</v>
      </c>
      <c r="D431" s="31" t="s">
        <v>1503</v>
      </c>
      <c r="E431" s="20" t="s">
        <v>1070</v>
      </c>
      <c r="F431" s="20"/>
      <c r="G431" s="20"/>
      <c r="H431" s="20"/>
      <c r="I431" s="20"/>
      <c r="J431" s="20"/>
      <c r="K431" s="7">
        <v>25</v>
      </c>
      <c r="L431" s="2" t="s">
        <v>1504</v>
      </c>
      <c r="M431" s="2">
        <v>467</v>
      </c>
      <c r="N431" s="20" t="s">
        <v>49</v>
      </c>
      <c r="O431" s="59" t="s">
        <v>1178</v>
      </c>
      <c r="P431" s="32"/>
    </row>
    <row r="432" spans="1:16">
      <c r="A432" s="7">
        <v>439</v>
      </c>
      <c r="B432" s="25"/>
      <c r="C432" s="2" t="s">
        <v>463</v>
      </c>
      <c r="D432" s="31" t="s">
        <v>1503</v>
      </c>
      <c r="E432" s="20" t="s">
        <v>1070</v>
      </c>
      <c r="F432" s="20"/>
      <c r="G432" s="20"/>
      <c r="H432" s="20"/>
      <c r="I432" s="20"/>
      <c r="J432" s="20"/>
      <c r="K432" s="7">
        <v>25</v>
      </c>
      <c r="L432" s="2" t="s">
        <v>1505</v>
      </c>
      <c r="M432" s="2">
        <v>264</v>
      </c>
      <c r="N432" s="20" t="s">
        <v>49</v>
      </c>
      <c r="O432" s="59" t="s">
        <v>1178</v>
      </c>
      <c r="P432" s="32"/>
    </row>
    <row r="433" spans="1:16">
      <c r="A433" s="7">
        <v>440</v>
      </c>
      <c r="B433" s="25"/>
      <c r="C433" s="2" t="s">
        <v>463</v>
      </c>
      <c r="D433" s="31" t="s">
        <v>1503</v>
      </c>
      <c r="E433" s="20" t="s">
        <v>1506</v>
      </c>
      <c r="F433" s="20"/>
      <c r="G433" s="20"/>
      <c r="H433" s="20"/>
      <c r="I433" s="20"/>
      <c r="J433" s="20"/>
      <c r="K433" s="7">
        <v>25</v>
      </c>
      <c r="L433" s="2" t="s">
        <v>1507</v>
      </c>
      <c r="M433" s="2">
        <v>428</v>
      </c>
      <c r="N433" s="20" t="s">
        <v>49</v>
      </c>
      <c r="O433" s="59" t="s">
        <v>1178</v>
      </c>
      <c r="P433" s="32"/>
    </row>
    <row r="434" spans="1:16" ht="30">
      <c r="A434" s="7">
        <v>441</v>
      </c>
      <c r="B434" s="25"/>
      <c r="C434" s="2" t="s">
        <v>628</v>
      </c>
      <c r="D434" s="31" t="s">
        <v>1508</v>
      </c>
      <c r="E434" s="20" t="s">
        <v>1509</v>
      </c>
      <c r="F434" s="20"/>
      <c r="G434" s="20"/>
      <c r="H434" s="20"/>
      <c r="I434" s="20"/>
      <c r="J434" s="20"/>
      <c r="K434" s="7">
        <v>35</v>
      </c>
      <c r="L434" s="2" t="s">
        <v>516</v>
      </c>
      <c r="M434" s="2">
        <v>514</v>
      </c>
      <c r="N434" s="20" t="s">
        <v>461</v>
      </c>
      <c r="O434" s="59" t="s">
        <v>1178</v>
      </c>
      <c r="P434" s="32"/>
    </row>
    <row r="435" spans="1:16">
      <c r="A435" s="7">
        <v>442</v>
      </c>
      <c r="B435" s="25"/>
      <c r="C435" s="2" t="s">
        <v>463</v>
      </c>
      <c r="D435" s="31" t="s">
        <v>1510</v>
      </c>
      <c r="E435" s="20" t="s">
        <v>1070</v>
      </c>
      <c r="F435" s="20"/>
      <c r="G435" s="20"/>
      <c r="H435" s="20"/>
      <c r="I435" s="20"/>
      <c r="J435" s="20"/>
      <c r="K435" s="7">
        <v>35</v>
      </c>
      <c r="L435" s="2" t="s">
        <v>1511</v>
      </c>
      <c r="M435" s="2">
        <v>488</v>
      </c>
      <c r="N435" s="20" t="s">
        <v>49</v>
      </c>
      <c r="O435" s="59" t="s">
        <v>1178</v>
      </c>
      <c r="P435" s="32"/>
    </row>
    <row r="436" spans="1:16">
      <c r="A436" s="7">
        <v>443</v>
      </c>
      <c r="B436" s="25"/>
      <c r="C436" s="2" t="s">
        <v>628</v>
      </c>
      <c r="D436" s="31" t="s">
        <v>1512</v>
      </c>
      <c r="E436" s="20" t="s">
        <v>1514</v>
      </c>
      <c r="F436" s="20" t="s">
        <v>1515</v>
      </c>
      <c r="G436" s="20"/>
      <c r="H436" s="20"/>
      <c r="I436" s="20"/>
      <c r="J436" s="20"/>
      <c r="K436" s="7">
        <v>35</v>
      </c>
      <c r="L436" s="2" t="s">
        <v>1513</v>
      </c>
      <c r="M436" s="2">
        <v>500</v>
      </c>
      <c r="N436" s="20" t="s">
        <v>49</v>
      </c>
      <c r="O436" s="59" t="s">
        <v>1178</v>
      </c>
      <c r="P436" s="32"/>
    </row>
    <row r="437" spans="1:16">
      <c r="A437" s="7">
        <v>444</v>
      </c>
      <c r="B437" s="25"/>
      <c r="C437" s="2" t="s">
        <v>463</v>
      </c>
      <c r="D437" s="31" t="s">
        <v>1516</v>
      </c>
      <c r="E437" s="20" t="s">
        <v>1070</v>
      </c>
      <c r="F437" s="20" t="s">
        <v>1515</v>
      </c>
      <c r="G437" s="20"/>
      <c r="H437" s="20"/>
      <c r="I437" s="20"/>
      <c r="J437" s="20"/>
      <c r="K437" s="7">
        <v>35</v>
      </c>
      <c r="L437" s="2" t="s">
        <v>1517</v>
      </c>
      <c r="M437" s="2">
        <v>407</v>
      </c>
      <c r="N437" s="20"/>
      <c r="O437" s="59" t="s">
        <v>1178</v>
      </c>
      <c r="P437" s="32"/>
    </row>
    <row r="438" spans="1:16" ht="30">
      <c r="A438" s="7">
        <v>445</v>
      </c>
      <c r="B438" s="25"/>
      <c r="C438" s="2" t="s">
        <v>38</v>
      </c>
      <c r="D438" s="31" t="s">
        <v>1518</v>
      </c>
      <c r="E438" s="20" t="s">
        <v>1519</v>
      </c>
      <c r="F438" s="20" t="s">
        <v>1520</v>
      </c>
      <c r="G438" s="20" t="s">
        <v>1521</v>
      </c>
      <c r="H438" s="20" t="s">
        <v>1522</v>
      </c>
      <c r="I438" s="20" t="s">
        <v>1523</v>
      </c>
      <c r="J438" s="20"/>
      <c r="K438" s="7">
        <v>44</v>
      </c>
      <c r="L438" s="2" t="s">
        <v>1524</v>
      </c>
      <c r="M438" s="2">
        <v>600</v>
      </c>
      <c r="N438" s="20" t="s">
        <v>461</v>
      </c>
      <c r="O438" s="59" t="s">
        <v>1178</v>
      </c>
      <c r="P438" s="32"/>
    </row>
    <row r="439" spans="1:16" ht="30">
      <c r="A439" s="7">
        <v>446</v>
      </c>
      <c r="B439" s="25"/>
      <c r="C439" s="2" t="s">
        <v>38</v>
      </c>
      <c r="D439" s="31" t="s">
        <v>1525</v>
      </c>
      <c r="E439" s="20" t="s">
        <v>1526</v>
      </c>
      <c r="F439" s="20" t="s">
        <v>1527</v>
      </c>
      <c r="G439" s="20" t="s">
        <v>1528</v>
      </c>
      <c r="H439" s="20"/>
      <c r="I439" s="20"/>
      <c r="J439" s="20"/>
      <c r="K439" s="7">
        <v>44</v>
      </c>
      <c r="L439" s="2" t="s">
        <v>1529</v>
      </c>
      <c r="M439" s="2">
        <v>304</v>
      </c>
      <c r="N439" s="20" t="s">
        <v>49</v>
      </c>
      <c r="O439" s="59" t="s">
        <v>1178</v>
      </c>
      <c r="P439" s="32"/>
    </row>
    <row r="440" spans="1:16">
      <c r="A440" s="7">
        <v>447</v>
      </c>
      <c r="B440" s="25"/>
      <c r="C440" s="2" t="s">
        <v>463</v>
      </c>
      <c r="D440" s="31" t="s">
        <v>1530</v>
      </c>
      <c r="E440" s="20" t="s">
        <v>1531</v>
      </c>
      <c r="F440" s="20"/>
      <c r="G440" s="20"/>
      <c r="H440" s="20"/>
      <c r="I440" s="20"/>
      <c r="J440" s="20"/>
      <c r="K440" s="7">
        <v>44</v>
      </c>
      <c r="L440" s="2" t="s">
        <v>1532</v>
      </c>
      <c r="M440" s="2">
        <v>259</v>
      </c>
      <c r="N440" s="20" t="s">
        <v>49</v>
      </c>
      <c r="O440" s="59" t="s">
        <v>1178</v>
      </c>
      <c r="P440" s="32"/>
    </row>
    <row r="441" spans="1:16">
      <c r="A441" s="7">
        <v>448</v>
      </c>
      <c r="B441" s="25"/>
      <c r="C441" s="2" t="s">
        <v>463</v>
      </c>
      <c r="D441" s="31" t="s">
        <v>1530</v>
      </c>
      <c r="E441" s="20" t="s">
        <v>1531</v>
      </c>
      <c r="F441" s="20"/>
      <c r="G441" s="20"/>
      <c r="H441" s="20"/>
      <c r="I441" s="20"/>
      <c r="J441" s="20"/>
      <c r="K441" s="7">
        <v>44</v>
      </c>
      <c r="L441" s="2" t="s">
        <v>1533</v>
      </c>
      <c r="M441" s="2">
        <v>252</v>
      </c>
      <c r="N441" s="20" t="s">
        <v>49</v>
      </c>
      <c r="O441" s="59" t="s">
        <v>1178</v>
      </c>
      <c r="P441" s="32"/>
    </row>
    <row r="442" spans="1:16">
      <c r="A442" s="7">
        <v>449</v>
      </c>
      <c r="B442" s="25"/>
      <c r="C442" s="2" t="s">
        <v>941</v>
      </c>
      <c r="D442" s="31" t="s">
        <v>1534</v>
      </c>
      <c r="E442" s="20" t="s">
        <v>1535</v>
      </c>
      <c r="F442" s="20"/>
      <c r="G442" s="20"/>
      <c r="H442" s="20"/>
      <c r="I442" s="20"/>
      <c r="J442" s="20"/>
      <c r="K442" s="7">
        <v>44</v>
      </c>
      <c r="L442" s="2" t="s">
        <v>1536</v>
      </c>
      <c r="M442" s="2">
        <v>500</v>
      </c>
      <c r="N442" s="20" t="s">
        <v>49</v>
      </c>
      <c r="O442" s="59" t="s">
        <v>1178</v>
      </c>
      <c r="P442" s="32"/>
    </row>
    <row r="443" spans="1:16" ht="30">
      <c r="A443" s="7">
        <v>450</v>
      </c>
      <c r="B443" s="25"/>
      <c r="C443" s="2" t="s">
        <v>463</v>
      </c>
      <c r="D443" s="31" t="s">
        <v>1537</v>
      </c>
      <c r="E443" s="20" t="s">
        <v>1539</v>
      </c>
      <c r="F443" s="20"/>
      <c r="G443" s="20"/>
      <c r="H443" s="20"/>
      <c r="I443" s="20"/>
      <c r="J443" s="20"/>
      <c r="K443" s="7">
        <v>40</v>
      </c>
      <c r="L443" s="2" t="s">
        <v>1538</v>
      </c>
      <c r="M443" s="2">
        <v>130</v>
      </c>
      <c r="N443" s="20" t="s">
        <v>461</v>
      </c>
      <c r="O443" s="59" t="s">
        <v>1178</v>
      </c>
      <c r="P443" s="32"/>
    </row>
    <row r="444" spans="1:16" ht="30">
      <c r="A444" s="7">
        <v>451</v>
      </c>
      <c r="B444" s="25"/>
      <c r="C444" s="2" t="s">
        <v>463</v>
      </c>
      <c r="D444" s="31" t="s">
        <v>1541</v>
      </c>
      <c r="E444" s="20" t="s">
        <v>1542</v>
      </c>
      <c r="F444" s="20"/>
      <c r="G444" s="20"/>
      <c r="H444" s="20"/>
      <c r="I444" s="20"/>
      <c r="J444" s="20"/>
      <c r="K444" s="7">
        <v>40</v>
      </c>
      <c r="L444" s="2" t="s">
        <v>1540</v>
      </c>
      <c r="M444" s="2">
        <v>110</v>
      </c>
      <c r="N444" s="20" t="s">
        <v>461</v>
      </c>
      <c r="O444" s="59" t="s">
        <v>1178</v>
      </c>
      <c r="P444" s="32"/>
    </row>
    <row r="445" spans="1:16">
      <c r="A445" s="7">
        <v>452</v>
      </c>
      <c r="B445" s="25"/>
      <c r="C445" s="39" t="s">
        <v>38</v>
      </c>
      <c r="D445" s="72" t="s">
        <v>1543</v>
      </c>
      <c r="E445" s="40" t="s">
        <v>1554</v>
      </c>
      <c r="F445" s="40" t="s">
        <v>1553</v>
      </c>
      <c r="G445" s="40"/>
      <c r="H445" s="40"/>
      <c r="I445" s="40"/>
      <c r="J445" s="40"/>
      <c r="K445" s="37">
        <v>50</v>
      </c>
      <c r="L445" s="39" t="s">
        <v>1544</v>
      </c>
      <c r="M445" s="39">
        <v>78</v>
      </c>
      <c r="N445" s="40" t="s">
        <v>48</v>
      </c>
      <c r="O445" s="59" t="s">
        <v>1178</v>
      </c>
      <c r="P445" s="32"/>
    </row>
    <row r="446" spans="1:16" ht="30">
      <c r="A446" s="7">
        <v>453</v>
      </c>
      <c r="B446" s="25"/>
      <c r="C446" s="39" t="s">
        <v>463</v>
      </c>
      <c r="D446" s="72" t="s">
        <v>1545</v>
      </c>
      <c r="E446" s="40" t="s">
        <v>1551</v>
      </c>
      <c r="F446" s="40" t="s">
        <v>1552</v>
      </c>
      <c r="G446" s="40" t="s">
        <v>1546</v>
      </c>
      <c r="H446" s="40"/>
      <c r="I446" s="40"/>
      <c r="J446" s="40"/>
      <c r="K446" s="37">
        <v>50</v>
      </c>
      <c r="L446" s="39" t="s">
        <v>1547</v>
      </c>
      <c r="M446" s="39">
        <v>15</v>
      </c>
      <c r="N446" s="40" t="s">
        <v>461</v>
      </c>
      <c r="O446" s="59" t="s">
        <v>1178</v>
      </c>
      <c r="P446" s="32"/>
    </row>
    <row r="447" spans="1:16" ht="30">
      <c r="A447" s="7">
        <v>454</v>
      </c>
      <c r="B447" s="25"/>
      <c r="C447" s="39" t="s">
        <v>38</v>
      </c>
      <c r="D447" s="72" t="s">
        <v>1548</v>
      </c>
      <c r="E447" s="40" t="s">
        <v>1549</v>
      </c>
      <c r="F447" s="40"/>
      <c r="G447" s="40"/>
      <c r="H447" s="40"/>
      <c r="I447" s="40"/>
      <c r="J447" s="40"/>
      <c r="K447" s="37">
        <v>50</v>
      </c>
      <c r="L447" s="39" t="s">
        <v>1550</v>
      </c>
      <c r="M447" s="39">
        <v>60</v>
      </c>
      <c r="N447" s="40" t="s">
        <v>48</v>
      </c>
      <c r="O447" s="59" t="s">
        <v>1178</v>
      </c>
      <c r="P447" s="32"/>
    </row>
    <row r="448" spans="1:16" ht="30">
      <c r="A448" s="7">
        <v>455</v>
      </c>
      <c r="B448" s="25"/>
      <c r="C448" s="2" t="s">
        <v>463</v>
      </c>
      <c r="D448" s="31" t="s">
        <v>1062</v>
      </c>
      <c r="E448" s="20" t="s">
        <v>1559</v>
      </c>
      <c r="F448" s="20" t="s">
        <v>1560</v>
      </c>
      <c r="G448" s="20" t="s">
        <v>1562</v>
      </c>
      <c r="H448" s="20"/>
      <c r="I448" s="20"/>
      <c r="J448" s="20"/>
      <c r="K448" s="7">
        <v>34</v>
      </c>
      <c r="L448" s="2" t="s">
        <v>1561</v>
      </c>
      <c r="M448" s="2">
        <v>54</v>
      </c>
      <c r="N448" s="20" t="s">
        <v>49</v>
      </c>
      <c r="O448" s="59" t="s">
        <v>1178</v>
      </c>
      <c r="P448" s="32"/>
    </row>
    <row r="449" spans="1:16">
      <c r="A449" s="7">
        <v>456</v>
      </c>
      <c r="B449" s="25"/>
      <c r="C449" s="2" t="s">
        <v>463</v>
      </c>
      <c r="D449" s="31" t="s">
        <v>827</v>
      </c>
      <c r="E449" s="2" t="s">
        <v>1688</v>
      </c>
      <c r="F449" s="20"/>
      <c r="G449" s="20"/>
      <c r="H449" s="20"/>
      <c r="I449" s="20"/>
      <c r="J449" s="20"/>
      <c r="K449" s="46" t="s">
        <v>830</v>
      </c>
      <c r="L449" s="2" t="s">
        <v>888</v>
      </c>
      <c r="M449" s="2">
        <v>350</v>
      </c>
      <c r="N449" s="20" t="s">
        <v>48</v>
      </c>
      <c r="O449" s="59" t="s">
        <v>1555</v>
      </c>
      <c r="P449" s="32" t="s">
        <v>1689</v>
      </c>
    </row>
    <row r="450" spans="1:16">
      <c r="A450" s="7">
        <v>457</v>
      </c>
      <c r="B450" s="25"/>
      <c r="C450" s="2" t="s">
        <v>628</v>
      </c>
      <c r="D450" s="31" t="s">
        <v>1564</v>
      </c>
      <c r="E450" s="20" t="s">
        <v>1565</v>
      </c>
      <c r="F450" s="20"/>
      <c r="G450" s="20"/>
      <c r="H450" s="20"/>
      <c r="I450" s="20"/>
      <c r="J450" s="20"/>
      <c r="K450" s="7">
        <v>44</v>
      </c>
      <c r="L450" s="2" t="s">
        <v>966</v>
      </c>
      <c r="M450" s="2">
        <v>624</v>
      </c>
      <c r="N450" s="20" t="s">
        <v>49</v>
      </c>
      <c r="O450" s="59" t="s">
        <v>1555</v>
      </c>
      <c r="P450" s="32"/>
    </row>
    <row r="451" spans="1:16" ht="30">
      <c r="A451" s="7">
        <v>458</v>
      </c>
      <c r="B451" s="25"/>
      <c r="C451" s="2" t="s">
        <v>181</v>
      </c>
      <c r="D451" s="2" t="s">
        <v>1566</v>
      </c>
      <c r="E451" s="23" t="s">
        <v>1569</v>
      </c>
      <c r="F451" s="20" t="s">
        <v>1567</v>
      </c>
      <c r="G451" s="20"/>
      <c r="H451" s="20"/>
      <c r="I451" s="20"/>
      <c r="J451" s="20"/>
      <c r="K451" s="7">
        <v>44</v>
      </c>
      <c r="L451" s="2" t="s">
        <v>1568</v>
      </c>
      <c r="M451" s="2">
        <v>870</v>
      </c>
      <c r="N451" s="20" t="s">
        <v>48</v>
      </c>
      <c r="O451" s="59" t="s">
        <v>1555</v>
      </c>
      <c r="P451" s="32"/>
    </row>
    <row r="452" spans="1:16" ht="30">
      <c r="A452" s="7">
        <v>459</v>
      </c>
      <c r="B452" s="25"/>
      <c r="C452" s="2" t="s">
        <v>181</v>
      </c>
      <c r="D452" s="2" t="s">
        <v>1570</v>
      </c>
      <c r="E452" s="73" t="s">
        <v>1571</v>
      </c>
      <c r="F452" s="20" t="s">
        <v>1572</v>
      </c>
      <c r="G452" s="20"/>
      <c r="H452" s="20"/>
      <c r="I452" s="20"/>
      <c r="J452" s="20"/>
      <c r="K452" s="7" t="s">
        <v>1576</v>
      </c>
      <c r="L452" s="2" t="s">
        <v>380</v>
      </c>
      <c r="M452" s="2">
        <v>328</v>
      </c>
      <c r="N452" s="20" t="s">
        <v>48</v>
      </c>
      <c r="O452" s="59" t="s">
        <v>1555</v>
      </c>
      <c r="P452" s="32"/>
    </row>
    <row r="453" spans="1:16" ht="30">
      <c r="A453" s="7">
        <v>460</v>
      </c>
      <c r="B453" s="25"/>
      <c r="C453" s="2" t="s">
        <v>181</v>
      </c>
      <c r="D453" s="2" t="s">
        <v>1574</v>
      </c>
      <c r="E453" s="73" t="s">
        <v>1573</v>
      </c>
      <c r="F453" s="20" t="s">
        <v>1575</v>
      </c>
      <c r="G453" s="20"/>
      <c r="H453" s="20"/>
      <c r="I453" s="20"/>
      <c r="J453" s="20"/>
      <c r="K453" s="7">
        <v>35</v>
      </c>
      <c r="L453" s="2" t="s">
        <v>518</v>
      </c>
      <c r="M453" s="2">
        <v>377</v>
      </c>
      <c r="N453" s="20" t="s">
        <v>48</v>
      </c>
      <c r="O453" s="59" t="s">
        <v>1555</v>
      </c>
      <c r="P453" s="32"/>
    </row>
    <row r="454" spans="1:16" ht="30">
      <c r="A454" s="7">
        <v>461</v>
      </c>
      <c r="B454" s="25"/>
      <c r="C454" s="2" t="s">
        <v>463</v>
      </c>
      <c r="D454" s="31" t="s">
        <v>1577</v>
      </c>
      <c r="E454" s="73" t="s">
        <v>1579</v>
      </c>
      <c r="F454" s="73" t="s">
        <v>1578</v>
      </c>
      <c r="G454" s="20"/>
      <c r="H454" s="20"/>
      <c r="I454" s="20"/>
      <c r="J454" s="20"/>
      <c r="K454" s="7">
        <v>50</v>
      </c>
      <c r="L454" s="2" t="s">
        <v>1582</v>
      </c>
      <c r="M454" s="2">
        <v>256</v>
      </c>
      <c r="N454" s="20" t="s">
        <v>48</v>
      </c>
      <c r="O454" s="59" t="s">
        <v>1178</v>
      </c>
      <c r="P454" s="32"/>
    </row>
    <row r="455" spans="1:16" ht="15.75">
      <c r="A455" s="7">
        <v>462</v>
      </c>
      <c r="B455" s="25"/>
      <c r="C455" s="2" t="s">
        <v>463</v>
      </c>
      <c r="D455" s="31" t="s">
        <v>1580</v>
      </c>
      <c r="E455" s="75" t="s">
        <v>1581</v>
      </c>
      <c r="F455" s="20"/>
      <c r="G455" s="20"/>
      <c r="H455" s="20"/>
      <c r="I455" s="20"/>
      <c r="J455" s="20"/>
      <c r="K455" s="7">
        <v>43</v>
      </c>
      <c r="L455" s="2" t="s">
        <v>1600</v>
      </c>
      <c r="M455" s="2">
        <v>141</v>
      </c>
      <c r="N455" s="20" t="s">
        <v>49</v>
      </c>
      <c r="O455" s="59" t="s">
        <v>1178</v>
      </c>
      <c r="P455" s="32"/>
    </row>
    <row r="456" spans="1:16" ht="30">
      <c r="A456" s="7">
        <v>463</v>
      </c>
      <c r="B456" s="25"/>
      <c r="C456" s="2" t="s">
        <v>463</v>
      </c>
      <c r="D456" s="31" t="s">
        <v>1580</v>
      </c>
      <c r="E456" s="74" t="s">
        <v>1583</v>
      </c>
      <c r="F456" s="20" t="s">
        <v>1585</v>
      </c>
      <c r="G456" s="20" t="s">
        <v>1584</v>
      </c>
      <c r="H456" s="20"/>
      <c r="I456" s="20"/>
      <c r="J456" s="20"/>
      <c r="K456" s="7">
        <v>43</v>
      </c>
      <c r="L456" s="2" t="s">
        <v>1601</v>
      </c>
      <c r="M456" s="2">
        <v>130</v>
      </c>
      <c r="N456" s="20" t="s">
        <v>48</v>
      </c>
      <c r="O456" s="59" t="s">
        <v>1555</v>
      </c>
      <c r="P456" s="32"/>
    </row>
    <row r="457" spans="1:16">
      <c r="A457" s="7">
        <v>464</v>
      </c>
      <c r="B457" s="25"/>
      <c r="C457" s="2" t="s">
        <v>463</v>
      </c>
      <c r="D457" s="31" t="s">
        <v>1586</v>
      </c>
      <c r="E457" s="20" t="s">
        <v>1587</v>
      </c>
      <c r="F457" s="20" t="s">
        <v>1588</v>
      </c>
      <c r="G457" s="20"/>
      <c r="H457" s="20"/>
      <c r="I457" s="20"/>
      <c r="J457" s="20"/>
      <c r="K457" s="7">
        <v>44</v>
      </c>
      <c r="L457" s="2" t="s">
        <v>1532</v>
      </c>
      <c r="M457" s="2">
        <v>259</v>
      </c>
      <c r="N457" s="20" t="s">
        <v>49</v>
      </c>
      <c r="O457" s="59" t="s">
        <v>1555</v>
      </c>
      <c r="P457" s="32"/>
    </row>
    <row r="458" spans="1:16">
      <c r="A458" s="7">
        <v>465</v>
      </c>
      <c r="B458" s="25"/>
      <c r="C458" s="2" t="s">
        <v>463</v>
      </c>
      <c r="D458" s="31" t="s">
        <v>1586</v>
      </c>
      <c r="E458" s="20" t="s">
        <v>1587</v>
      </c>
      <c r="F458" s="20" t="s">
        <v>1588</v>
      </c>
      <c r="G458" s="20"/>
      <c r="H458" s="20"/>
      <c r="I458" s="20"/>
      <c r="J458" s="20"/>
      <c r="K458" s="7">
        <v>44</v>
      </c>
      <c r="L458" s="2" t="s">
        <v>1533</v>
      </c>
      <c r="M458" s="2">
        <v>248</v>
      </c>
      <c r="N458" s="20" t="s">
        <v>49</v>
      </c>
      <c r="O458" s="59" t="s">
        <v>1555</v>
      </c>
      <c r="P458" s="32"/>
    </row>
    <row r="459" spans="1:16" ht="30">
      <c r="A459" s="7">
        <v>466</v>
      </c>
      <c r="B459" s="25"/>
      <c r="C459" s="40" t="s">
        <v>463</v>
      </c>
      <c r="D459" s="73" t="s">
        <v>1589</v>
      </c>
      <c r="E459" s="73" t="s">
        <v>1594</v>
      </c>
      <c r="F459" s="20" t="s">
        <v>1588</v>
      </c>
      <c r="G459" s="73"/>
      <c r="H459" s="73"/>
      <c r="I459" s="73"/>
      <c r="J459" s="73"/>
      <c r="K459" s="77">
        <v>25</v>
      </c>
      <c r="L459" s="73" t="s">
        <v>1590</v>
      </c>
      <c r="M459" s="2"/>
      <c r="N459" s="20" t="s">
        <v>49</v>
      </c>
      <c r="O459" s="59" t="s">
        <v>1555</v>
      </c>
      <c r="P459" s="32"/>
    </row>
    <row r="460" spans="1:16" ht="30">
      <c r="A460" s="7">
        <v>467</v>
      </c>
      <c r="B460" s="25"/>
      <c r="C460" s="40" t="s">
        <v>463</v>
      </c>
      <c r="D460" s="73" t="s">
        <v>1595</v>
      </c>
      <c r="E460" s="73" t="s">
        <v>1592</v>
      </c>
      <c r="F460" s="20" t="s">
        <v>1588</v>
      </c>
      <c r="G460" s="73"/>
      <c r="H460" s="73"/>
      <c r="I460" s="73"/>
      <c r="J460" s="73"/>
      <c r="K460" s="77">
        <v>25</v>
      </c>
      <c r="L460" s="73" t="s">
        <v>1591</v>
      </c>
      <c r="M460" s="2"/>
      <c r="N460" s="20" t="s">
        <v>49</v>
      </c>
      <c r="O460" s="59" t="s">
        <v>1555</v>
      </c>
      <c r="P460" s="32"/>
    </row>
    <row r="461" spans="1:16" ht="30">
      <c r="A461" s="7">
        <v>468</v>
      </c>
      <c r="B461" s="25"/>
      <c r="C461" s="2" t="s">
        <v>463</v>
      </c>
      <c r="D461" s="73" t="s">
        <v>1503</v>
      </c>
      <c r="E461" s="73" t="s">
        <v>1593</v>
      </c>
      <c r="F461" s="20" t="s">
        <v>1588</v>
      </c>
      <c r="G461" s="73"/>
      <c r="H461" s="73"/>
      <c r="I461" s="73"/>
      <c r="J461" s="73"/>
      <c r="K461" s="77">
        <v>25</v>
      </c>
      <c r="L461" s="73" t="s">
        <v>1505</v>
      </c>
      <c r="M461" s="2"/>
      <c r="N461" s="20" t="s">
        <v>49</v>
      </c>
      <c r="O461" s="59" t="s">
        <v>1555</v>
      </c>
      <c r="P461" s="32"/>
    </row>
    <row r="462" spans="1:16" ht="90">
      <c r="A462" s="7">
        <v>469</v>
      </c>
      <c r="B462" s="25"/>
      <c r="C462" s="35" t="s">
        <v>38</v>
      </c>
      <c r="D462" s="76" t="s">
        <v>1596</v>
      </c>
      <c r="E462" s="76" t="s">
        <v>1597</v>
      </c>
      <c r="F462" s="73" t="s">
        <v>1599</v>
      </c>
      <c r="G462" s="76" t="s">
        <v>1598</v>
      </c>
      <c r="H462" s="73"/>
      <c r="I462" s="73"/>
      <c r="J462" s="73"/>
      <c r="K462" s="77">
        <v>26</v>
      </c>
      <c r="L462" s="76" t="s">
        <v>1602</v>
      </c>
      <c r="M462" s="2"/>
      <c r="N462" s="20" t="s">
        <v>49</v>
      </c>
      <c r="O462" s="59" t="s">
        <v>352</v>
      </c>
      <c r="P462" s="32"/>
    </row>
    <row r="463" spans="1:16" ht="30">
      <c r="A463" s="7">
        <v>470</v>
      </c>
      <c r="B463" s="25"/>
      <c r="C463" s="2" t="s">
        <v>463</v>
      </c>
      <c r="D463" s="31" t="s">
        <v>1603</v>
      </c>
      <c r="E463" s="20" t="s">
        <v>1604</v>
      </c>
      <c r="F463" s="20"/>
      <c r="G463" s="20"/>
      <c r="H463" s="20"/>
      <c r="I463" s="20"/>
      <c r="J463" s="20"/>
      <c r="K463" s="7">
        <v>33</v>
      </c>
      <c r="L463" s="2" t="s">
        <v>1605</v>
      </c>
      <c r="M463" s="2">
        <v>27</v>
      </c>
      <c r="N463" s="20" t="s">
        <v>49</v>
      </c>
      <c r="O463" s="59" t="s">
        <v>1555</v>
      </c>
      <c r="P463" s="32" t="s">
        <v>1606</v>
      </c>
    </row>
    <row r="464" spans="1:16" ht="30">
      <c r="A464" s="7">
        <v>471</v>
      </c>
      <c r="B464" s="25"/>
      <c r="C464" s="2" t="s">
        <v>628</v>
      </c>
      <c r="D464" s="31" t="s">
        <v>1625</v>
      </c>
      <c r="E464" s="20" t="s">
        <v>1624</v>
      </c>
      <c r="F464" s="20" t="s">
        <v>1607</v>
      </c>
      <c r="G464" s="20"/>
      <c r="H464" s="20"/>
      <c r="I464" s="20"/>
      <c r="J464" s="20"/>
      <c r="K464" s="7">
        <v>33</v>
      </c>
      <c r="L464" s="2" t="s">
        <v>609</v>
      </c>
      <c r="M464" s="2">
        <v>27</v>
      </c>
      <c r="N464" s="20" t="s">
        <v>49</v>
      </c>
      <c r="O464" s="59" t="s">
        <v>1555</v>
      </c>
      <c r="P464" s="32" t="s">
        <v>1606</v>
      </c>
    </row>
    <row r="465" spans="1:16" ht="30">
      <c r="A465" s="7">
        <v>472</v>
      </c>
      <c r="B465" s="25"/>
      <c r="C465" s="2" t="s">
        <v>38</v>
      </c>
      <c r="D465" s="79" t="s">
        <v>1626</v>
      </c>
      <c r="E465" s="31" t="s">
        <v>1627</v>
      </c>
      <c r="F465" s="31"/>
      <c r="G465" s="31"/>
      <c r="H465" s="20"/>
      <c r="I465" s="20"/>
      <c r="J465" s="20"/>
      <c r="K465" s="7" t="s">
        <v>1628</v>
      </c>
      <c r="L465" s="2" t="s">
        <v>1608</v>
      </c>
      <c r="M465" s="2">
        <v>176</v>
      </c>
      <c r="N465" s="20" t="s">
        <v>49</v>
      </c>
      <c r="O465" s="59" t="s">
        <v>1555</v>
      </c>
      <c r="P465" s="32" t="s">
        <v>1606</v>
      </c>
    </row>
    <row r="466" spans="1:16" ht="45">
      <c r="A466" s="7">
        <v>473</v>
      </c>
      <c r="B466" s="25"/>
      <c r="C466" s="2" t="s">
        <v>463</v>
      </c>
      <c r="D466" s="78" t="s">
        <v>1639</v>
      </c>
      <c r="E466" s="31" t="s">
        <v>1609</v>
      </c>
      <c r="F466" s="31" t="s">
        <v>1610</v>
      </c>
      <c r="G466" s="31"/>
      <c r="H466" s="20"/>
      <c r="I466" s="20"/>
      <c r="J466" s="20"/>
      <c r="K466" s="7" t="s">
        <v>456</v>
      </c>
      <c r="L466" s="2" t="s">
        <v>1638</v>
      </c>
      <c r="M466" s="2">
        <v>109</v>
      </c>
      <c r="N466" s="20" t="s">
        <v>49</v>
      </c>
      <c r="O466" s="59" t="s">
        <v>1555</v>
      </c>
      <c r="P466" s="32" t="s">
        <v>1606</v>
      </c>
    </row>
    <row r="467" spans="1:16" ht="60">
      <c r="A467" s="7">
        <v>474</v>
      </c>
      <c r="B467" s="25"/>
      <c r="C467" s="35" t="s">
        <v>39</v>
      </c>
      <c r="D467" s="31" t="s">
        <v>1612</v>
      </c>
      <c r="E467" s="31" t="s">
        <v>1613</v>
      </c>
      <c r="F467" s="31" t="s">
        <v>1615</v>
      </c>
      <c r="G467" s="31" t="s">
        <v>1614</v>
      </c>
      <c r="H467" s="20"/>
      <c r="I467" s="20"/>
      <c r="J467" s="20"/>
      <c r="K467" s="7">
        <v>41</v>
      </c>
      <c r="L467" s="2" t="s">
        <v>1611</v>
      </c>
      <c r="M467" s="2">
        <v>155</v>
      </c>
      <c r="N467" s="20" t="s">
        <v>49</v>
      </c>
      <c r="O467" s="59" t="s">
        <v>1555</v>
      </c>
      <c r="P467" s="32" t="s">
        <v>1606</v>
      </c>
    </row>
    <row r="468" spans="1:16" ht="45">
      <c r="A468" s="7">
        <v>475</v>
      </c>
      <c r="B468" s="25"/>
      <c r="C468" s="2" t="s">
        <v>39</v>
      </c>
      <c r="D468" s="31" t="s">
        <v>1616</v>
      </c>
      <c r="E468" s="31" t="s">
        <v>1618</v>
      </c>
      <c r="F468" s="31" t="s">
        <v>1617</v>
      </c>
      <c r="G468" s="31"/>
      <c r="H468" s="20"/>
      <c r="I468" s="20"/>
      <c r="J468" s="20"/>
      <c r="K468" s="7">
        <v>44</v>
      </c>
      <c r="L468" s="2" t="s">
        <v>1619</v>
      </c>
      <c r="M468" s="2">
        <v>824</v>
      </c>
      <c r="N468" s="20" t="s">
        <v>49</v>
      </c>
      <c r="O468" s="59" t="s">
        <v>1555</v>
      </c>
      <c r="P468" s="32" t="s">
        <v>1606</v>
      </c>
    </row>
    <row r="469" spans="1:16" ht="45">
      <c r="A469" s="7">
        <v>476</v>
      </c>
      <c r="B469" s="25"/>
      <c r="C469" s="2" t="s">
        <v>38</v>
      </c>
      <c r="D469" s="31" t="s">
        <v>1620</v>
      </c>
      <c r="E469" s="31" t="s">
        <v>1630</v>
      </c>
      <c r="F469" s="31" t="s">
        <v>1629</v>
      </c>
      <c r="G469" s="31"/>
      <c r="H469" s="20"/>
      <c r="I469" s="20"/>
      <c r="J469" s="20"/>
      <c r="K469" s="7">
        <v>45</v>
      </c>
      <c r="L469" s="79" t="s">
        <v>1621</v>
      </c>
      <c r="M469" s="2">
        <v>179</v>
      </c>
      <c r="N469" s="20" t="s">
        <v>49</v>
      </c>
      <c r="O469" s="59" t="s">
        <v>1555</v>
      </c>
      <c r="P469" s="32" t="s">
        <v>1606</v>
      </c>
    </row>
    <row r="470" spans="1:16" ht="66" customHeight="1">
      <c r="A470" s="7">
        <v>477</v>
      </c>
      <c r="B470" s="25"/>
      <c r="C470" s="2" t="s">
        <v>109</v>
      </c>
      <c r="D470" s="78" t="s">
        <v>1622</v>
      </c>
      <c r="E470" s="31" t="s">
        <v>1631</v>
      </c>
      <c r="F470" s="31" t="s">
        <v>1632</v>
      </c>
      <c r="G470" s="31"/>
      <c r="H470" s="20"/>
      <c r="I470" s="20"/>
      <c r="J470" s="20"/>
      <c r="K470" s="7">
        <v>34</v>
      </c>
      <c r="L470" s="79" t="s">
        <v>1623</v>
      </c>
      <c r="M470" s="2">
        <v>344</v>
      </c>
      <c r="N470" s="20" t="s">
        <v>49</v>
      </c>
      <c r="O470" s="59" t="s">
        <v>1555</v>
      </c>
      <c r="P470" s="32" t="s">
        <v>1606</v>
      </c>
    </row>
    <row r="471" spans="1:16" ht="45">
      <c r="A471" s="7">
        <v>478</v>
      </c>
      <c r="B471" s="25"/>
      <c r="C471" s="2" t="s">
        <v>463</v>
      </c>
      <c r="D471" s="31" t="s">
        <v>1633</v>
      </c>
      <c r="E471" s="31" t="s">
        <v>1634</v>
      </c>
      <c r="F471" s="31" t="s">
        <v>1635</v>
      </c>
      <c r="G471" s="31" t="s">
        <v>1636</v>
      </c>
      <c r="H471" s="20"/>
      <c r="I471" s="20"/>
      <c r="J471" s="20"/>
      <c r="K471" s="7">
        <v>50</v>
      </c>
      <c r="L471" s="2" t="s">
        <v>1637</v>
      </c>
      <c r="M471" s="2">
        <v>63</v>
      </c>
      <c r="N471" s="20" t="s">
        <v>49</v>
      </c>
      <c r="O471" s="59" t="s">
        <v>1555</v>
      </c>
      <c r="P471" s="32" t="s">
        <v>1606</v>
      </c>
    </row>
    <row r="472" spans="1:16" ht="60">
      <c r="A472" s="7">
        <v>479</v>
      </c>
      <c r="B472" s="25"/>
      <c r="C472" s="2" t="s">
        <v>39</v>
      </c>
      <c r="D472" s="31" t="s">
        <v>1643</v>
      </c>
      <c r="E472" s="31" t="s">
        <v>1641</v>
      </c>
      <c r="F472" s="31" t="s">
        <v>1642</v>
      </c>
      <c r="G472" s="31"/>
      <c r="H472" s="20"/>
      <c r="I472" s="20"/>
      <c r="J472" s="20"/>
      <c r="K472" s="7" t="s">
        <v>125</v>
      </c>
      <c r="L472" s="2" t="s">
        <v>1640</v>
      </c>
      <c r="M472" s="2">
        <v>47</v>
      </c>
      <c r="N472" s="20" t="s">
        <v>49</v>
      </c>
      <c r="O472" s="59" t="s">
        <v>1555</v>
      </c>
      <c r="P472" s="32" t="s">
        <v>1606</v>
      </c>
    </row>
    <row r="473" spans="1:16" ht="59.25" customHeight="1">
      <c r="A473" s="7">
        <v>480</v>
      </c>
      <c r="B473" s="25"/>
      <c r="C473" s="2" t="s">
        <v>463</v>
      </c>
      <c r="D473" s="31" t="s">
        <v>1645</v>
      </c>
      <c r="E473" s="31" t="s">
        <v>1650</v>
      </c>
      <c r="F473" s="31" t="s">
        <v>1646</v>
      </c>
      <c r="G473" s="20"/>
      <c r="H473" s="20"/>
      <c r="I473" s="20"/>
      <c r="J473" s="20"/>
      <c r="K473" s="7">
        <v>43</v>
      </c>
      <c r="L473" s="2" t="s">
        <v>1644</v>
      </c>
      <c r="M473" s="2">
        <v>376</v>
      </c>
      <c r="N473" s="20" t="s">
        <v>49</v>
      </c>
      <c r="O473" s="59" t="s">
        <v>1555</v>
      </c>
      <c r="P473" s="32" t="s">
        <v>1606</v>
      </c>
    </row>
    <row r="474" spans="1:16" ht="84" customHeight="1">
      <c r="A474" s="7">
        <v>481</v>
      </c>
      <c r="B474" s="25"/>
      <c r="C474" s="2" t="s">
        <v>38</v>
      </c>
      <c r="D474" s="31" t="s">
        <v>1647</v>
      </c>
      <c r="E474" s="31" t="s">
        <v>1651</v>
      </c>
      <c r="F474" s="31" t="s">
        <v>1649</v>
      </c>
      <c r="G474" s="20"/>
      <c r="H474" s="20"/>
      <c r="I474" s="20"/>
      <c r="J474" s="20"/>
      <c r="K474" s="7">
        <v>43</v>
      </c>
      <c r="L474" s="2" t="s">
        <v>1648</v>
      </c>
      <c r="M474" s="2">
        <v>378</v>
      </c>
      <c r="N474" s="20" t="s">
        <v>49</v>
      </c>
      <c r="O474" s="59" t="s">
        <v>1555</v>
      </c>
      <c r="P474" s="32" t="s">
        <v>1606</v>
      </c>
    </row>
    <row r="475" spans="1:16" ht="60">
      <c r="A475" s="7">
        <v>482</v>
      </c>
      <c r="B475" s="25"/>
      <c r="C475" s="2" t="s">
        <v>38</v>
      </c>
      <c r="D475" s="31" t="s">
        <v>1655</v>
      </c>
      <c r="E475" s="31" t="s">
        <v>1656</v>
      </c>
      <c r="F475" s="20" t="s">
        <v>1657</v>
      </c>
      <c r="G475" s="20"/>
      <c r="H475" s="20"/>
      <c r="I475" s="20"/>
      <c r="J475" s="20"/>
      <c r="K475" s="7">
        <v>43</v>
      </c>
      <c r="L475" s="2" t="s">
        <v>1654</v>
      </c>
      <c r="M475" s="2">
        <v>420</v>
      </c>
      <c r="N475" s="20" t="s">
        <v>49</v>
      </c>
      <c r="O475" s="59" t="s">
        <v>1555</v>
      </c>
      <c r="P475" s="32" t="s">
        <v>1606</v>
      </c>
    </row>
    <row r="476" spans="1:16" ht="30">
      <c r="A476" s="7">
        <v>483</v>
      </c>
      <c r="B476" s="25"/>
      <c r="C476" s="2" t="s">
        <v>941</v>
      </c>
      <c r="D476" s="31" t="s">
        <v>1660</v>
      </c>
      <c r="E476" s="31" t="s">
        <v>1659</v>
      </c>
      <c r="F476" s="20"/>
      <c r="G476" s="20"/>
      <c r="H476" s="20"/>
      <c r="I476" s="20"/>
      <c r="J476" s="20"/>
      <c r="K476" s="7">
        <v>43</v>
      </c>
      <c r="L476" s="2" t="s">
        <v>1658</v>
      </c>
      <c r="M476" s="2">
        <v>320</v>
      </c>
      <c r="N476" s="20" t="s">
        <v>49</v>
      </c>
      <c r="O476" s="59" t="s">
        <v>1555</v>
      </c>
      <c r="P476" s="32" t="s">
        <v>1606</v>
      </c>
    </row>
    <row r="477" spans="1:16" ht="30">
      <c r="A477" s="7">
        <v>484</v>
      </c>
      <c r="B477" s="25"/>
      <c r="C477" s="2" t="s">
        <v>463</v>
      </c>
      <c r="D477" s="31" t="s">
        <v>1666</v>
      </c>
      <c r="E477" s="20" t="s">
        <v>1667</v>
      </c>
      <c r="F477" s="20" t="s">
        <v>1668</v>
      </c>
      <c r="G477" s="20"/>
      <c r="H477" s="20"/>
      <c r="I477" s="20"/>
      <c r="J477" s="20"/>
      <c r="K477" s="7">
        <v>42</v>
      </c>
      <c r="L477" s="2" t="s">
        <v>1669</v>
      </c>
      <c r="M477" s="2">
        <v>364</v>
      </c>
      <c r="N477" s="20" t="s">
        <v>49</v>
      </c>
      <c r="O477" s="59" t="s">
        <v>1555</v>
      </c>
      <c r="P477" s="32" t="s">
        <v>1670</v>
      </c>
    </row>
    <row r="478" spans="1:16">
      <c r="A478" s="7">
        <v>485</v>
      </c>
      <c r="B478" s="25"/>
      <c r="C478" s="2" t="s">
        <v>463</v>
      </c>
      <c r="D478" s="31" t="s">
        <v>1675</v>
      </c>
      <c r="E478" s="20" t="s">
        <v>1676</v>
      </c>
      <c r="F478" s="20"/>
      <c r="G478" s="20"/>
      <c r="H478" s="20"/>
      <c r="I478" s="20"/>
      <c r="J478" s="20"/>
      <c r="K478" s="7">
        <v>42</v>
      </c>
      <c r="L478" s="2" t="s">
        <v>1677</v>
      </c>
      <c r="M478" s="2">
        <v>423</v>
      </c>
      <c r="N478" s="20" t="s">
        <v>49</v>
      </c>
      <c r="O478" s="59" t="s">
        <v>1555</v>
      </c>
      <c r="P478" s="32" t="s">
        <v>1674</v>
      </c>
    </row>
    <row r="479" spans="1:16">
      <c r="A479" s="7">
        <v>486</v>
      </c>
      <c r="B479" s="25"/>
      <c r="C479" s="2" t="s">
        <v>463</v>
      </c>
      <c r="D479" s="31" t="s">
        <v>1678</v>
      </c>
      <c r="E479" s="20" t="s">
        <v>1679</v>
      </c>
      <c r="F479" s="20"/>
      <c r="G479" s="20"/>
      <c r="H479" s="20"/>
      <c r="I479" s="20"/>
      <c r="J479" s="20"/>
      <c r="K479" s="7">
        <v>34</v>
      </c>
      <c r="L479" s="2" t="s">
        <v>1680</v>
      </c>
      <c r="M479" s="2">
        <v>429</v>
      </c>
      <c r="N479" s="20" t="s">
        <v>49</v>
      </c>
      <c r="O479" s="59" t="s">
        <v>1555</v>
      </c>
      <c r="P479" s="32" t="s">
        <v>1674</v>
      </c>
    </row>
    <row r="480" spans="1:16" ht="60">
      <c r="A480" s="7">
        <v>487</v>
      </c>
      <c r="B480" s="25"/>
      <c r="C480" s="2" t="s">
        <v>109</v>
      </c>
      <c r="D480" s="31" t="s">
        <v>1118</v>
      </c>
      <c r="E480" s="20" t="s">
        <v>1681</v>
      </c>
      <c r="F480" s="20" t="s">
        <v>1682</v>
      </c>
      <c r="G480" s="20"/>
      <c r="H480" s="20"/>
      <c r="I480" s="20"/>
      <c r="J480" s="20"/>
      <c r="K480" s="7">
        <v>42</v>
      </c>
      <c r="L480" s="2" t="s">
        <v>1683</v>
      </c>
      <c r="M480" s="2">
        <v>518</v>
      </c>
      <c r="N480" s="20" t="s">
        <v>48</v>
      </c>
      <c r="O480" s="59" t="s">
        <v>1555</v>
      </c>
      <c r="P480" s="32" t="s">
        <v>1684</v>
      </c>
    </row>
    <row r="481" spans="1:16" ht="75">
      <c r="A481" s="7">
        <v>488</v>
      </c>
      <c r="B481" s="25"/>
      <c r="C481" s="2" t="s">
        <v>109</v>
      </c>
      <c r="D481" s="31" t="s">
        <v>112</v>
      </c>
      <c r="E481" s="20" t="s">
        <v>1690</v>
      </c>
      <c r="F481" s="20" t="s">
        <v>1692</v>
      </c>
      <c r="G481" s="20" t="s">
        <v>1691</v>
      </c>
      <c r="H481" s="20" t="s">
        <v>1693</v>
      </c>
      <c r="I481" s="20"/>
      <c r="J481" s="20"/>
      <c r="K481" s="7" t="s">
        <v>1696</v>
      </c>
      <c r="L481" s="2" t="s">
        <v>1695</v>
      </c>
      <c r="M481" s="2">
        <v>405</v>
      </c>
      <c r="N481" s="20" t="s">
        <v>48</v>
      </c>
      <c r="O481" s="59" t="s">
        <v>1555</v>
      </c>
      <c r="P481" s="32" t="s">
        <v>1694</v>
      </c>
    </row>
    <row r="482" spans="1:16" ht="30">
      <c r="A482" s="7">
        <v>489</v>
      </c>
      <c r="B482" s="25"/>
      <c r="C482" s="2" t="s">
        <v>463</v>
      </c>
      <c r="D482" s="31" t="s">
        <v>1697</v>
      </c>
      <c r="E482" s="80" t="s">
        <v>1701</v>
      </c>
      <c r="F482" s="20" t="s">
        <v>1707</v>
      </c>
      <c r="G482" s="20" t="s">
        <v>1698</v>
      </c>
      <c r="H482" s="20"/>
      <c r="I482" s="20"/>
      <c r="J482" s="20"/>
      <c r="K482" s="7">
        <v>45</v>
      </c>
      <c r="L482" s="2" t="s">
        <v>1699</v>
      </c>
      <c r="M482" s="2">
        <v>52</v>
      </c>
      <c r="N482" s="20" t="s">
        <v>48</v>
      </c>
      <c r="O482" s="59" t="s">
        <v>1555</v>
      </c>
      <c r="P482" s="32"/>
    </row>
    <row r="483" spans="1:16" ht="30">
      <c r="A483" s="7">
        <v>490</v>
      </c>
      <c r="B483" s="25"/>
      <c r="C483" s="2" t="s">
        <v>172</v>
      </c>
      <c r="D483" s="31" t="s">
        <v>1700</v>
      </c>
      <c r="E483" s="20" t="s">
        <v>1704</v>
      </c>
      <c r="F483" s="20" t="s">
        <v>1707</v>
      </c>
      <c r="G483" s="20" t="s">
        <v>1698</v>
      </c>
      <c r="H483" s="20"/>
      <c r="I483" s="20"/>
      <c r="J483" s="20"/>
      <c r="K483" s="7">
        <v>45</v>
      </c>
      <c r="L483" s="2" t="s">
        <v>1702</v>
      </c>
      <c r="M483" s="2">
        <v>27</v>
      </c>
      <c r="N483" s="20" t="s">
        <v>48</v>
      </c>
      <c r="O483" s="59" t="s">
        <v>1555</v>
      </c>
      <c r="P483" s="32"/>
    </row>
    <row r="484" spans="1:16" ht="30">
      <c r="A484" s="7">
        <v>491</v>
      </c>
      <c r="B484" s="25"/>
      <c r="C484" s="2" t="s">
        <v>172</v>
      </c>
      <c r="D484" s="31" t="s">
        <v>1703</v>
      </c>
      <c r="E484" s="20" t="s">
        <v>1704</v>
      </c>
      <c r="F484" s="20" t="s">
        <v>1707</v>
      </c>
      <c r="G484" s="20" t="s">
        <v>1698</v>
      </c>
      <c r="H484" s="20"/>
      <c r="I484" s="20"/>
      <c r="J484" s="20"/>
      <c r="K484" s="7">
        <v>54</v>
      </c>
      <c r="L484" s="2" t="s">
        <v>1705</v>
      </c>
      <c r="M484" s="2">
        <v>20</v>
      </c>
      <c r="N484" s="20" t="s">
        <v>48</v>
      </c>
      <c r="O484" s="59" t="s">
        <v>1555</v>
      </c>
      <c r="P484" s="32"/>
    </row>
    <row r="485" spans="1:16" ht="30">
      <c r="A485" s="7">
        <v>492</v>
      </c>
      <c r="B485" s="25"/>
      <c r="C485" s="2" t="s">
        <v>109</v>
      </c>
      <c r="D485" s="31" t="s">
        <v>1706</v>
      </c>
      <c r="E485" s="20" t="s">
        <v>1708</v>
      </c>
      <c r="F485" s="20" t="s">
        <v>1709</v>
      </c>
      <c r="G485" s="20"/>
      <c r="H485" s="20"/>
      <c r="I485" s="20"/>
      <c r="J485" s="20"/>
      <c r="K485" s="7" t="s">
        <v>1711</v>
      </c>
      <c r="L485" s="2" t="s">
        <v>1710</v>
      </c>
      <c r="M485" s="2">
        <v>784</v>
      </c>
      <c r="N485" s="20" t="s">
        <v>48</v>
      </c>
      <c r="O485" s="59" t="s">
        <v>1555</v>
      </c>
      <c r="P485" s="32"/>
    </row>
    <row r="486" spans="1:16">
      <c r="A486" s="7">
        <v>493</v>
      </c>
      <c r="B486" s="25"/>
      <c r="C486" s="2"/>
      <c r="D486" s="31"/>
      <c r="E486" s="20"/>
      <c r="F486" s="20"/>
      <c r="G486" s="20"/>
      <c r="H486" s="20"/>
      <c r="I486" s="20"/>
      <c r="J486" s="20"/>
      <c r="K486" s="7"/>
      <c r="L486" s="2"/>
      <c r="M486" s="2"/>
      <c r="N486" s="20"/>
      <c r="O486" s="59"/>
      <c r="P486" s="32"/>
    </row>
    <row r="487" spans="1:16">
      <c r="A487" s="7">
        <v>494</v>
      </c>
      <c r="B487" s="25"/>
      <c r="C487" s="2"/>
      <c r="D487" s="31"/>
      <c r="E487" s="20"/>
      <c r="F487" s="20"/>
      <c r="G487" s="20"/>
      <c r="H487" s="20"/>
      <c r="I487" s="20"/>
      <c r="J487" s="20"/>
      <c r="K487" s="7"/>
      <c r="L487" s="2"/>
      <c r="M487" s="2"/>
      <c r="N487" s="20"/>
      <c r="O487" s="59"/>
      <c r="P487" s="32"/>
    </row>
    <row r="488" spans="1:16">
      <c r="A488" s="7">
        <v>495</v>
      </c>
      <c r="B488" s="25"/>
      <c r="C488" s="2"/>
      <c r="D488" s="31"/>
      <c r="E488" s="20"/>
      <c r="F488" s="20"/>
      <c r="G488" s="20"/>
      <c r="H488" s="20"/>
      <c r="I488" s="20"/>
      <c r="J488" s="20"/>
      <c r="K488" s="7"/>
      <c r="L488" s="2"/>
      <c r="M488" s="2"/>
      <c r="N488" s="20"/>
      <c r="O488" s="59"/>
      <c r="P488" s="32"/>
    </row>
    <row r="489" spans="1:16">
      <c r="A489" s="7">
        <v>496</v>
      </c>
      <c r="B489" s="25"/>
      <c r="C489" s="2"/>
      <c r="D489" s="31"/>
      <c r="E489" s="20"/>
      <c r="F489" s="20"/>
      <c r="G489" s="20"/>
      <c r="H489" s="20"/>
      <c r="I489" s="20"/>
      <c r="J489" s="20"/>
      <c r="K489" s="7"/>
      <c r="L489" s="2"/>
      <c r="M489" s="2"/>
      <c r="N489" s="20"/>
      <c r="O489" s="59"/>
      <c r="P489" s="32"/>
    </row>
    <row r="490" spans="1:16">
      <c r="A490" s="7">
        <v>497</v>
      </c>
      <c r="B490" s="25"/>
      <c r="C490" s="2"/>
      <c r="D490" s="31"/>
      <c r="E490" s="20"/>
      <c r="F490" s="20"/>
      <c r="G490" s="20"/>
      <c r="H490" s="20"/>
      <c r="I490" s="20"/>
      <c r="J490" s="20"/>
      <c r="K490" s="7"/>
      <c r="L490" s="2"/>
      <c r="M490" s="2"/>
      <c r="N490" s="20"/>
      <c r="O490" s="59"/>
      <c r="P490" s="32"/>
    </row>
    <row r="491" spans="1:16">
      <c r="A491" s="7">
        <v>498</v>
      </c>
      <c r="B491" s="25"/>
      <c r="C491" s="2"/>
      <c r="D491" s="31"/>
      <c r="E491" s="20"/>
      <c r="F491" s="20"/>
      <c r="G491" s="20"/>
      <c r="H491" s="20"/>
      <c r="I491" s="20"/>
      <c r="J491" s="20"/>
      <c r="K491" s="7"/>
      <c r="L491" s="2"/>
      <c r="M491" s="2"/>
      <c r="N491" s="20"/>
      <c r="O491" s="49"/>
      <c r="P491" s="32"/>
    </row>
    <row r="492" spans="1:16">
      <c r="A492" s="7">
        <v>499</v>
      </c>
      <c r="B492" s="25"/>
      <c r="C492" s="2"/>
      <c r="D492" s="31"/>
      <c r="E492" s="20"/>
      <c r="F492" s="20"/>
      <c r="G492" s="20"/>
      <c r="H492" s="20"/>
      <c r="I492" s="20"/>
      <c r="J492" s="20"/>
      <c r="K492" s="7"/>
      <c r="L492" s="2"/>
      <c r="M492" s="2"/>
      <c r="N492" s="20"/>
      <c r="O492" s="49"/>
      <c r="P492" s="32"/>
    </row>
    <row r="493" spans="1:16">
      <c r="A493" s="7">
        <v>500</v>
      </c>
      <c r="B493" s="25"/>
      <c r="C493" s="2"/>
      <c r="D493" s="31"/>
      <c r="E493" s="20"/>
      <c r="F493" s="20"/>
      <c r="G493" s="20"/>
      <c r="H493" s="20"/>
      <c r="I493" s="20"/>
      <c r="J493" s="20"/>
      <c r="K493" s="7"/>
      <c r="L493" s="2"/>
      <c r="M493" s="2"/>
      <c r="N493" s="20"/>
      <c r="O493" s="49"/>
      <c r="P493" s="32"/>
    </row>
  </sheetData>
  <sheetProtection insertColumns="0" insertRows="0" deleteColumns="0" sort="0" autoFilter="0"/>
  <autoFilter ref="C1:D493" xr:uid="{00000000-0001-0000-0000-000000000000}"/>
  <sortState xmlns:xlrd2="http://schemas.microsoft.com/office/spreadsheetml/2017/richdata2" ref="A2:P498">
    <sortCondition ref="A1"/>
  </sortState>
  <phoneticPr fontId="10"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'Look Up Tables'!$F$5:$F$12</xm:f>
          </x14:formula1>
          <xm:sqref>N2:N275 N277:N306 N320:N339 N345 N348:N493</xm:sqref>
        </x14:dataValidation>
        <x14:dataValidation type="list" allowBlank="1" showInputMessage="1" showErrorMessage="1" xr:uid="{00000000-0002-0000-0000-000000000000}">
          <x14:formula1>
            <xm:f>'Look Up Tables'!$R$5:$R$11</xm:f>
          </x14:formula1>
          <xm:sqref>B2:B306 B320:B339 B345 B348:B493</xm:sqref>
        </x14:dataValidation>
        <x14:dataValidation type="list" allowBlank="1" showInputMessage="1" showErrorMessage="1" xr:uid="{00000000-0002-0000-0000-000001000000}">
          <x14:formula1>
            <xm:f>'Look Up Tables'!$C$5:$C$20</xm:f>
          </x14:formula1>
          <xm:sqref>C2:C306 C320:C339 C345 C348:C493</xm:sqref>
        </x14:dataValidation>
        <x14:dataValidation type="list" allowBlank="1" showInputMessage="1" showErrorMessage="1" xr:uid="{5B833AA7-5669-4BDF-AFEC-5565049D8270}">
          <x14:formula1>
            <xm:f>'C:\Users\micky\AppData\Local\Microsoft\Windows\INetCache\Content.Outlook\9ISX2Y83\[Vetters Database 6.20 Excel.xlsx]Look Up Tables'!#REF!</xm:f>
          </x14:formula1>
          <xm:sqref>B307:C309 B310 B313 B316:B319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3"/>
  <sheetViews>
    <sheetView topLeftCell="A474" zoomScale="80" zoomScaleNormal="80" workbookViewId="0">
      <selection activeCell="F485" sqref="F485:G485"/>
    </sheetView>
  </sheetViews>
  <sheetFormatPr defaultRowHeight="15"/>
  <cols>
    <col min="1" max="1" width="9.140625" style="8"/>
    <col min="2" max="2" width="17.140625" style="8" bestFit="1" customWidth="1"/>
    <col min="3" max="3" width="9.140625" style="8"/>
    <col min="4" max="4" width="25.140625" style="23" customWidth="1"/>
    <col min="5" max="5" width="119.140625" style="23" customWidth="1"/>
    <col min="6" max="6" width="8.5703125" customWidth="1"/>
    <col min="9" max="9" width="12" bestFit="1" customWidth="1"/>
    <col min="10" max="10" width="12.85546875" customWidth="1"/>
    <col min="11" max="11" width="28" bestFit="1" customWidth="1"/>
    <col min="12" max="12" width="16.140625" bestFit="1" customWidth="1"/>
    <col min="13" max="13" width="28" bestFit="1" customWidth="1"/>
    <col min="14" max="14" width="13.7109375" customWidth="1"/>
  </cols>
  <sheetData>
    <row r="1" spans="1:14">
      <c r="A1" s="60" t="s">
        <v>41</v>
      </c>
      <c r="B1" s="10" t="s">
        <v>180</v>
      </c>
      <c r="C1" s="60" t="s">
        <v>124</v>
      </c>
      <c r="D1" s="10" t="s">
        <v>0</v>
      </c>
      <c r="E1" s="10" t="s">
        <v>54</v>
      </c>
      <c r="F1" s="10" t="s">
        <v>1</v>
      </c>
      <c r="G1" s="10" t="s">
        <v>2</v>
      </c>
      <c r="H1" s="10" t="s">
        <v>229</v>
      </c>
      <c r="I1" s="10" t="s">
        <v>3</v>
      </c>
      <c r="J1" s="10" t="s">
        <v>4</v>
      </c>
      <c r="K1" s="10"/>
      <c r="L1" s="10"/>
      <c r="M1" s="10"/>
      <c r="N1" s="10"/>
    </row>
    <row r="2" spans="1:14">
      <c r="A2" s="7">
        <f>'Data Input '!A2</f>
        <v>1</v>
      </c>
      <c r="B2" s="7" t="str">
        <f>'Data Input '!C2</f>
        <v>River Crossings</v>
      </c>
      <c r="C2" s="14" t="s">
        <v>115</v>
      </c>
      <c r="D2" s="20" t="str">
        <f>'Data Input '!D2</f>
        <v>Carnach Bridge</v>
      </c>
      <c r="E2" s="20" t="str">
        <f>"Map# "&amp;'Data Input '!K2&amp;" Grid Ref: "&amp;"("&amp;'Data Input '!L2&amp;")"&amp;"&lt;br/&gt;"&amp;"Altitude "&amp;'Data Input '!M2&amp;"&lt;br/&gt;"&amp;'Data Input '!E2&amp;"&lt;br/&gt;"&amp;'Data Input '!F2&amp;"&lt;br/&gt;"&amp;" "&amp;'Data Input '!G2&amp;"&lt;br/&gt;"&amp;'Data Input '!N2&amp;" "&amp;'Data Input '!O2&amp;"&lt;br/&gt;"&amp;'Data Input '!H2&amp;"&lt;br/&gt;"&amp;'Data Input '!I2&amp;"&lt;br/&gt;"&amp;'Data Input '!J2</f>
        <v>Map# 33 Grid Ref: (NM865964)&lt;br/&gt;Altitude 351&lt;br/&gt;New Bridge&lt;br/&gt;&lt;br/&gt; &lt;br/&gt;Verified 1/3/19&lt;br/&gt;&lt;br/&gt;&lt;br/&gt;</v>
      </c>
      <c r="F2" s="2">
        <v>57.009869999999999</v>
      </c>
      <c r="G2" s="2">
        <v>-5.51694</v>
      </c>
      <c r="H2" s="2">
        <f>'Data Input '!M2</f>
        <v>351</v>
      </c>
      <c r="I2" s="2" t="str">
        <f>LOOKUP('Data Input '!C2,'Look Up Tables'!$G$19:$G$33,'Look Up Tables'!$I$19:$I$33)</f>
        <v>diamond</v>
      </c>
      <c r="J2" s="2" t="str">
        <f>LOOKUP('Data Input '!C2,'Look Up Tables'!$G$19:$G$33,'Look Up Tables'!$J$19:$J$33)</f>
        <v>Green</v>
      </c>
      <c r="K2" s="15"/>
      <c r="L2" s="2"/>
      <c r="M2" s="15"/>
      <c r="N2" s="2"/>
    </row>
    <row r="3" spans="1:14" ht="30">
      <c r="A3" s="7">
        <f>'Data Input '!A3</f>
        <v>2</v>
      </c>
      <c r="B3" s="7" t="str">
        <f>'Data Input '!C3</f>
        <v>River Crossings</v>
      </c>
      <c r="C3" s="7" t="s">
        <v>115</v>
      </c>
      <c r="D3" s="20" t="str">
        <f>'Data Input '!D3</f>
        <v>Buskhead Bridge</v>
      </c>
      <c r="E3" s="20" t="str">
        <f>"Map# "&amp;'Data Input '!K3&amp;" Grid Ref: "&amp;"("&amp;'Data Input '!L3&amp;")"&amp;"&lt;br/&gt;"&amp;"Altitude "&amp;'Data Input '!M3&amp;"&lt;br/&gt;"&amp;'Data Input '!E3&amp;"&lt;br/&gt;"&amp;'Data Input '!F3&amp;"&lt;br/&gt;"&amp;" "&amp;'Data Input '!G3&amp;"&lt;br/&gt;"&amp;'Data Input '!N3&amp;" "&amp;'Data Input '!O3&amp;"&lt;br/&gt;"&amp;'Data Input '!H3&amp;"&lt;br/&gt;"&amp;'Data Input '!I3&amp;"&lt;br/&gt;"&amp;'Data Input '!J3</f>
        <v>Map# 44 Grid Ref: (NO491790)&lt;br/&gt;Altitude 195&lt;br/&gt;Bridge Closed&lt;br/&gt;Near Woodhaugh&lt;br/&gt; &lt;br/&gt;Verified 20/5/19&lt;br/&gt;&lt;br/&gt;&lt;br/&gt;</v>
      </c>
      <c r="F3" s="2">
        <v>56.900210000000001</v>
      </c>
      <c r="G3" s="2">
        <v>-2.8353700000000002</v>
      </c>
      <c r="H3" s="2">
        <f>'Data Input '!M3</f>
        <v>195</v>
      </c>
      <c r="I3" s="2" t="str">
        <f>LOOKUP('Data Input '!C3,'Look Up Tables'!$G$19:$G$33,'Look Up Tables'!$I$19:$I$33)</f>
        <v>diamond</v>
      </c>
      <c r="J3" s="2" t="str">
        <f>LOOKUP('Data Input '!C3,'Look Up Tables'!$G$19:$G$33,'Look Up Tables'!$J$19:$J$33)</f>
        <v>Green</v>
      </c>
      <c r="K3" s="2"/>
      <c r="L3" s="2"/>
      <c r="M3" s="2"/>
      <c r="N3" s="2"/>
    </row>
    <row r="4" spans="1:14" ht="30">
      <c r="A4" s="7">
        <f>'Data Input '!A4</f>
        <v>3</v>
      </c>
      <c r="B4" s="7" t="str">
        <f>'Data Input '!C4</f>
        <v>River Crossings</v>
      </c>
      <c r="C4" s="7" t="s">
        <v>115</v>
      </c>
      <c r="D4" s="20" t="str">
        <f>'Data Input '!D4</f>
        <v>Carnachuin Bridge</v>
      </c>
      <c r="E4" s="20" t="str">
        <f>"Map# "&amp;'Data Input '!K4&amp;" Grid Ref: "&amp;"("&amp;'Data Input '!L4&amp;")"&amp;"&lt;br/&gt;"&amp;"Altitude "&amp;'Data Input '!M4&amp;"&lt;br/&gt;"&amp;'Data Input '!E4&amp;"&lt;br/&gt;"&amp;'Data Input '!F4&amp;"&lt;br/&gt;"&amp;" "&amp;'Data Input '!G4&amp;"&lt;br/&gt;"&amp;'Data Input '!N4&amp;" "&amp;'Data Input '!O4&amp;"&lt;br/&gt;"&amp;'Data Input '!H4&amp;"&lt;br/&gt;"&amp;'Data Input '!I4&amp;"&lt;br/&gt;"&amp;'Data Input '!J4</f>
        <v>Map# 35 Grid Ref: (NN846937)&lt;br/&gt;Altitude 355&lt;br/&gt;No bridge - washed away 2014&lt;br/&gt;&lt;br/&gt; &lt;br/&gt;Verified 20/5/20&lt;br/&gt;&lt;br/&gt;&lt;br/&gt;</v>
      </c>
      <c r="F4" s="2">
        <v>57.020350000000001</v>
      </c>
      <c r="G4" s="2">
        <v>-3.90238</v>
      </c>
      <c r="H4" s="2">
        <f>'Data Input '!M4</f>
        <v>355</v>
      </c>
      <c r="I4" s="2" t="str">
        <f>LOOKUP('Data Input '!C4,'Look Up Tables'!$G$19:$G$33,'Look Up Tables'!$I$19:$I$33)</f>
        <v>diamond</v>
      </c>
      <c r="J4" s="2" t="str">
        <f>LOOKUP('Data Input '!C4,'Look Up Tables'!$G$19:$G$33,'Look Up Tables'!$J$19:$J$33)</f>
        <v>Green</v>
      </c>
      <c r="K4" s="2"/>
      <c r="L4" s="2"/>
      <c r="M4" s="2"/>
      <c r="N4" s="2"/>
    </row>
    <row r="5" spans="1:14">
      <c r="A5" s="7">
        <f>'Data Input '!A5</f>
        <v>4</v>
      </c>
      <c r="B5" s="7" t="str">
        <f>'Data Input '!C5</f>
        <v>FWAs</v>
      </c>
      <c r="C5" s="7" t="s">
        <v>115</v>
      </c>
      <c r="D5" s="20" t="str">
        <f>'Data Input '!D5</f>
        <v>Lairig Ghru</v>
      </c>
      <c r="E5" s="20" t="str">
        <f>"Map# "&amp;'Data Input '!K5&amp;" Grid Ref: "&amp;"("&amp;'Data Input '!L5&amp;")"&amp;"&lt;br/&gt;"&amp;"Altitude "&amp;'Data Input '!M5&amp;"&lt;br/&gt;"&amp;'Data Input '!E5&amp;"&lt;br/&gt;"&amp;'Data Input '!F5&amp;"&lt;br/&gt;"&amp;" "&amp;'Data Input '!G5&amp;"&lt;br/&gt;"&amp;'Data Input '!N5&amp;" "&amp;'Data Input '!O5&amp;"&lt;br/&gt;"&amp;'Data Input '!H5&amp;"&lt;br/&gt;"&amp;'Data Input '!I5&amp;"&lt;br/&gt;"&amp;'Data Input '!J5</f>
        <v>Map# 36 Grid Ref: (NH973012)&lt;br/&gt;Altitude 831&lt;br/&gt;FWA Required&lt;br/&gt;&lt;br/&gt; &lt;br/&gt; &lt;br/&gt;&lt;br/&gt;&lt;br/&gt;</v>
      </c>
      <c r="F5" s="2">
        <v>57.090833333333336</v>
      </c>
      <c r="G5" s="2">
        <v>-3.6941666666666668</v>
      </c>
      <c r="H5" s="2">
        <f>'Data Input '!M5</f>
        <v>831</v>
      </c>
      <c r="I5" s="2" t="str">
        <f>LOOKUP('Data Input '!C5,'Look Up Tables'!$G$19:$G$33,'Look Up Tables'!$I$19:$I$33)</f>
        <v>star</v>
      </c>
      <c r="J5" s="2" t="str">
        <f>LOOKUP('Data Input '!C5,'Look Up Tables'!$G$19:$G$33,'Look Up Tables'!$J$19:$J$33)</f>
        <v>Black</v>
      </c>
      <c r="K5" s="2"/>
      <c r="L5" s="2"/>
      <c r="M5" s="2"/>
      <c r="N5" s="2"/>
    </row>
    <row r="6" spans="1:14">
      <c r="A6" s="7">
        <f>'Data Input '!A6</f>
        <v>5</v>
      </c>
      <c r="B6" s="7" t="str">
        <f>'Data Input '!C6</f>
        <v>FWAs</v>
      </c>
      <c r="C6" s="7" t="s">
        <v>115</v>
      </c>
      <c r="D6" s="20" t="str">
        <f>'Data Input '!D6</f>
        <v>Mt Keen (summit)</v>
      </c>
      <c r="E6" s="20" t="str">
        <f>"Map# "&amp;'Data Input '!K6&amp;" Grid Ref: "&amp;"("&amp;'Data Input '!L6&amp;")"&amp;"&lt;br/&gt;"&amp;"Altitude "&amp;'Data Input '!M6&amp;"&lt;br/&gt;"&amp;'Data Input '!E6&amp;"&lt;br/&gt;"&amp;'Data Input '!F6&amp;"&lt;br/&gt;"&amp;" "&amp;'Data Input '!G6&amp;"&lt;br/&gt;"&amp;'Data Input '!N6&amp;" "&amp;'Data Input '!O6&amp;"&lt;br/&gt;"&amp;'Data Input '!H6&amp;"&lt;br/&gt;"&amp;'Data Input '!I6&amp;"&lt;br/&gt;"&amp;'Data Input '!J6</f>
        <v>Map# 44 Grid Ref: (NO409869)&lt;br/&gt;Altitude 930&lt;br/&gt;FWA Required&lt;br/&gt;&lt;br/&gt; &lt;br/&gt; &lt;br/&gt;&lt;br/&gt;&lt;br/&gt;</v>
      </c>
      <c r="F6" s="2">
        <v>56.968829999999997</v>
      </c>
      <c r="G6" s="2">
        <v>-2.9732599999999998</v>
      </c>
      <c r="H6" s="2">
        <f>'Data Input '!M6</f>
        <v>930</v>
      </c>
      <c r="I6" s="2" t="str">
        <f>LOOKUP('Data Input '!C6,'Look Up Tables'!$G$19:$G$33,'Look Up Tables'!$I$19:$I$33)</f>
        <v>star</v>
      </c>
      <c r="J6" s="2" t="str">
        <f>LOOKUP('Data Input '!C6,'Look Up Tables'!$G$19:$G$33,'Look Up Tables'!$J$19:$J$33)</f>
        <v>Black</v>
      </c>
      <c r="K6" s="2"/>
      <c r="L6" s="2"/>
      <c r="M6" s="2"/>
      <c r="N6" s="2"/>
    </row>
    <row r="7" spans="1:14">
      <c r="A7" s="7">
        <f>'Data Input '!A7</f>
        <v>6</v>
      </c>
      <c r="B7" s="7" t="str">
        <f>'Data Input '!C7</f>
        <v>FWAs</v>
      </c>
      <c r="C7" s="7" t="s">
        <v>115</v>
      </c>
      <c r="D7" s="20" t="str">
        <f>'Data Input '!D7</f>
        <v>Jock's Road</v>
      </c>
      <c r="E7" s="20" t="str">
        <f>"Map# "&amp;'Data Input '!K7&amp;" Grid Ref: "&amp;"("&amp;'Data Input '!L7&amp;")"&amp;"&lt;br/&gt;"&amp;"Altitude "&amp;'Data Input '!M7&amp;"&lt;br/&gt;"&amp;'Data Input '!E7&amp;"&lt;br/&gt;"&amp;'Data Input '!F7&amp;"&lt;br/&gt;"&amp;" "&amp;'Data Input '!G7&amp;"&lt;br/&gt;"&amp;'Data Input '!N7&amp;" "&amp;'Data Input '!O7&amp;"&lt;br/&gt;"&amp;'Data Input '!H7&amp;"&lt;br/&gt;"&amp;'Data Input '!I7&amp;"&lt;br/&gt;"&amp;'Data Input '!J7</f>
        <v>Map# 44 Grid Ref: (NO233798)&lt;br/&gt;Altitude 920&lt;br/&gt;FWA Required&lt;br/&gt;high exposed plateau&lt;br/&gt; &lt;br/&gt;Verified &lt;br/&gt;&lt;br/&gt;&lt;br/&gt;</v>
      </c>
      <c r="F7" s="2">
        <v>56.904179999999997</v>
      </c>
      <c r="G7" s="2">
        <v>-3.27813</v>
      </c>
      <c r="H7" s="2">
        <f>'Data Input '!M7</f>
        <v>920</v>
      </c>
      <c r="I7" s="2" t="str">
        <f>LOOKUP('Data Input '!C7,'Look Up Tables'!$G$19:$G$33,'Look Up Tables'!$I$19:$I$33)</f>
        <v>star</v>
      </c>
      <c r="J7" s="2" t="str">
        <f>LOOKUP('Data Input '!C7,'Look Up Tables'!$G$19:$G$33,'Look Up Tables'!$J$19:$J$33)</f>
        <v>Black</v>
      </c>
      <c r="K7" s="2"/>
      <c r="L7" s="2"/>
      <c r="M7" s="2"/>
      <c r="N7" s="2"/>
    </row>
    <row r="8" spans="1:14">
      <c r="A8" s="7">
        <f>'Data Input '!A8</f>
        <v>7</v>
      </c>
      <c r="B8" s="7" t="str">
        <f>'Data Input '!C8</f>
        <v>FWAs</v>
      </c>
      <c r="C8" s="7" t="s">
        <v>115</v>
      </c>
      <c r="D8" s="20" t="str">
        <f>'Data Input '!D8</f>
        <v>Fords of Avon</v>
      </c>
      <c r="E8" s="20" t="str">
        <f>"Map# "&amp;'Data Input '!K8&amp;" Grid Ref: "&amp;"("&amp;'Data Input '!L8&amp;")"&amp;"&lt;br/&gt;"&amp;"Altitude "&amp;'Data Input '!M8&amp;"&lt;br/&gt;"&amp;'Data Input '!E8&amp;"&lt;br/&gt;"&amp;'Data Input '!F8&amp;"&lt;br/&gt;"&amp;" "&amp;'Data Input '!G8&amp;"&lt;br/&gt;"&amp;'Data Input '!N8&amp;" "&amp;'Data Input '!O8&amp;"&lt;br/&gt;"&amp;'Data Input '!H8&amp;"&lt;br/&gt;"&amp;'Data Input '!I8&amp;"&lt;br/&gt;"&amp;'Data Input '!J8</f>
        <v>Map# 36 Grid Ref: (NJ042032)&lt;br/&gt;Altitude 690&lt;br/&gt;FWA Required&lt;br/&gt;&lt;br/&gt; &lt;br/&gt; &lt;br/&gt;&lt;br/&gt;&lt;br/&gt;</v>
      </c>
      <c r="F8" s="2">
        <v>57.11</v>
      </c>
      <c r="G8" s="2">
        <v>-3.5822222222222222</v>
      </c>
      <c r="H8" s="2">
        <f>'Data Input '!M8</f>
        <v>690</v>
      </c>
      <c r="I8" s="2" t="str">
        <f>LOOKUP('Data Input '!C8,'Look Up Tables'!$G$19:$G$33,'Look Up Tables'!$I$19:$I$33)</f>
        <v>star</v>
      </c>
      <c r="J8" s="2" t="str">
        <f>LOOKUP('Data Input '!C8,'Look Up Tables'!$G$19:$G$33,'Look Up Tables'!$J$19:$J$33)</f>
        <v>Black</v>
      </c>
      <c r="K8" s="2"/>
      <c r="L8" s="2"/>
      <c r="M8" s="2"/>
      <c r="N8" s="2"/>
    </row>
    <row r="9" spans="1:14">
      <c r="A9" s="7">
        <f>'Data Input '!A9</f>
        <v>8</v>
      </c>
      <c r="B9" s="7" t="str">
        <f>'Data Input '!C9</f>
        <v>FWAs</v>
      </c>
      <c r="C9" s="7" t="s">
        <v>115</v>
      </c>
      <c r="D9" s="20" t="str">
        <f>'Data Input '!D9</f>
        <v>Kilbo Path</v>
      </c>
      <c r="E9" s="20" t="str">
        <f>"Map# "&amp;'Data Input '!K9&amp;" Grid Ref: "&amp;"("&amp;'Data Input '!L9&amp;")"&amp;"&lt;br/&gt;"&amp;"Altitude "&amp;'Data Input '!M9&amp;"&lt;br/&gt;"&amp;'Data Input '!E9&amp;"&lt;br/&gt;"&amp;'Data Input '!F9&amp;"&lt;br/&gt;"&amp;" "&amp;'Data Input '!G9&amp;"&lt;br/&gt;"&amp;'Data Input '!N9&amp;" "&amp;'Data Input '!O9&amp;"&lt;br/&gt;"&amp;'Data Input '!H9&amp;"&lt;br/&gt;"&amp;'Data Input '!I9&amp;"&lt;br/&gt;"&amp;'Data Input '!J9</f>
        <v>Map# 44 Grid Ref: (NO252738)&lt;br/&gt;Altitude 832&lt;br/&gt;FWA Required&lt;br/&gt;&lt;br/&gt; &lt;br/&gt; &lt;br/&gt;&lt;br/&gt;&lt;br/&gt;</v>
      </c>
      <c r="F9" s="2">
        <v>56.85</v>
      </c>
      <c r="G9" s="2">
        <v>-3.2258333333333336</v>
      </c>
      <c r="H9" s="2">
        <f>'Data Input '!M9</f>
        <v>832</v>
      </c>
      <c r="I9" s="2" t="str">
        <f>LOOKUP('Data Input '!C9,'Look Up Tables'!$G$19:$G$33,'Look Up Tables'!$I$19:$I$33)</f>
        <v>star</v>
      </c>
      <c r="J9" s="2" t="str">
        <f>LOOKUP('Data Input '!C9,'Look Up Tables'!$G$19:$G$33,'Look Up Tables'!$J$19:$J$33)</f>
        <v>Black</v>
      </c>
      <c r="K9" s="2"/>
      <c r="L9" s="2"/>
      <c r="M9" s="2"/>
      <c r="N9" s="2"/>
    </row>
    <row r="10" spans="1:14">
      <c r="A10" s="7">
        <f>'Data Input '!A10</f>
        <v>9</v>
      </c>
      <c r="B10" s="7" t="str">
        <f>'Data Input '!C10</f>
        <v>FWAs</v>
      </c>
      <c r="C10" s="7" t="s">
        <v>115</v>
      </c>
      <c r="D10" s="20" t="str">
        <f>'Data Input '!D10</f>
        <v>Dubh Loch Route</v>
      </c>
      <c r="E10" s="20" t="str">
        <f>"Map# "&amp;'Data Input '!K10&amp;" Grid Ref: "&amp;"("&amp;'Data Input '!L10&amp;")"&amp;"&lt;br/&gt;"&amp;"Altitude "&amp;'Data Input '!M10&amp;"&lt;br/&gt;"&amp;'Data Input '!E10&amp;"&lt;br/&gt;"&amp;'Data Input '!F10&amp;"&lt;br/&gt;"&amp;" "&amp;'Data Input '!G10&amp;"&lt;br/&gt;"&amp;'Data Input '!N10&amp;" "&amp;'Data Input '!O10&amp;"&lt;br/&gt;"&amp;'Data Input '!H10&amp;"&lt;br/&gt;"&amp;'Data Input '!I10&amp;"&lt;br/&gt;"&amp;'Data Input '!J10</f>
        <v>Map# 44 Grid Ref: (NO208842)&lt;br/&gt;Altitude 1047&lt;br/&gt;FWA Required&lt;br/&gt;&lt;br/&gt; &lt;br/&gt; &lt;br/&gt;&lt;br/&gt;&lt;br/&gt;</v>
      </c>
      <c r="F10" s="2">
        <v>56.943333333333328</v>
      </c>
      <c r="G10" s="2">
        <v>-3.3013888888888889</v>
      </c>
      <c r="H10" s="2">
        <f>'Data Input '!M10</f>
        <v>1047</v>
      </c>
      <c r="I10" s="2" t="str">
        <f>LOOKUP('Data Input '!C10,'Look Up Tables'!$G$19:$G$33,'Look Up Tables'!$I$19:$I$33)</f>
        <v>star</v>
      </c>
      <c r="J10" s="2" t="str">
        <f>LOOKUP('Data Input '!C10,'Look Up Tables'!$G$19:$G$33,'Look Up Tables'!$J$19:$J$33)</f>
        <v>Black</v>
      </c>
      <c r="K10" s="2"/>
      <c r="L10" s="2"/>
      <c r="M10" s="2"/>
      <c r="N10" s="2"/>
    </row>
    <row r="11" spans="1:14" ht="45">
      <c r="A11" s="7">
        <f>'Data Input '!A11</f>
        <v>10</v>
      </c>
      <c r="B11" s="7" t="str">
        <f>'Data Input '!C11</f>
        <v>FWAs</v>
      </c>
      <c r="C11" s="7" t="s">
        <v>115</v>
      </c>
      <c r="D11" s="20" t="str">
        <f>'Data Input '!D11</f>
        <v>Corrieyairack Pass</v>
      </c>
      <c r="E11" s="20" t="str">
        <f>"Map# "&amp;'Data Input '!K11&amp;" Grid Ref: "&amp;"("&amp;'Data Input '!L11&amp;")"&amp;"&lt;br/&gt;"&amp;"Altitude "&amp;'Data Input '!M11&amp;"&lt;br/&gt;"&amp;'Data Input '!E11&amp;"&lt;br/&gt;"&amp;'Data Input '!F11&amp;"&lt;br/&gt;"&amp;" "&amp;'Data Input '!G11&amp;"&lt;br/&gt;"&amp;'Data Input '!N11&amp;" "&amp;'Data Input '!O11&amp;"&lt;br/&gt;"&amp;'Data Input '!H11&amp;"&lt;br/&gt;"&amp;'Data Input '!I11&amp;"&lt;br/&gt;"&amp;'Data Input '!J11</f>
        <v>Map# 44 Grid Ref: (NO409869)&lt;br/&gt;Altitude 774&lt;br/&gt;FWA no longer required&lt;br/&gt;While slightly lower routes, (eg  the Corrieyairack Pass), are acceptable, extreme weather can render them impassable.&lt;br/&gt; Common sense has to be applied during the Event.&lt;br/&gt; &lt;br/&gt;On occasions you may have to wait for weather or water levels to subside&lt;br/&gt;&lt;br/&gt;</v>
      </c>
      <c r="F11" s="2">
        <v>57.051111111111105</v>
      </c>
      <c r="G11" s="2">
        <v>-4.6141666666666667</v>
      </c>
      <c r="H11" s="2">
        <f>'Data Input '!M11</f>
        <v>774</v>
      </c>
      <c r="I11" s="2" t="str">
        <f>LOOKUP('Data Input '!C11,'Look Up Tables'!$G$19:$G$33,'Look Up Tables'!$I$19:$I$33)</f>
        <v>star</v>
      </c>
      <c r="J11" s="2" t="str">
        <f>LOOKUP('Data Input '!C11,'Look Up Tables'!$G$19:$G$33,'Look Up Tables'!$J$19:$J$33)</f>
        <v>Black</v>
      </c>
      <c r="K11" s="2"/>
      <c r="L11" s="2"/>
      <c r="M11" s="2"/>
      <c r="N11" s="2"/>
    </row>
    <row r="12" spans="1:14" ht="60">
      <c r="A12" s="7">
        <f>'Data Input '!A12</f>
        <v>11</v>
      </c>
      <c r="B12" s="7" t="str">
        <f>'Data Input '!C12</f>
        <v>Start/End Points</v>
      </c>
      <c r="C12" s="7" t="s">
        <v>115</v>
      </c>
      <c r="D12" s="20" t="str">
        <f>'Data Input '!D12</f>
        <v>Acharacle</v>
      </c>
      <c r="E12" s="20" t="str">
        <f>"Map# "&amp;'Data Input '!K12&amp;" Grid Ref: "&amp;"("&amp;'Data Input '!L12&amp;")"&amp;"&lt;br/&gt;"&amp;"Altitude "&amp;'Data Input '!M12&amp;"&lt;br/&gt;"&amp;'Data Input '!E12&amp;"&lt;br/&gt;"&amp;'Data Input '!F12&amp;"&lt;br/&gt;"&amp;" "&amp;'Data Input '!G12&amp;"&lt;br/&gt;"&amp;'Data Input '!N12&amp;" "&amp;'Data Input '!O12&amp;"&lt;br/&gt;"&amp;'Data Input '!H12&amp;"&lt;br/&gt;"&amp;'Data Input '!I12&amp;"&lt;br/&gt;"&amp;'Data Input '!J12</f>
        <v>Map# ? Grid Ref: (NM68567)&lt;br/&gt;Altitude &lt;br/&gt;Loch Shiel Hotel, PH36 4JL. Phone: 01967 431224&lt;br/&gt;South end of Loch Shiel.  A mile or so from the coast - dip your toes in the Atlantic at Castle Tioram or the “Singing Sands”.&lt;br/&gt;  Access to Corbetts in Ardgour. Loch Linnhe can be crossed by ferry at Corran or Camusnagaul.&lt;br/&gt;Verified 1/9/19&lt;br/&gt;Bus: Scottish CityLink from Fort William&lt;br/&gt;&lt;br/&gt;</v>
      </c>
      <c r="F12" s="2">
        <v>56.741619999999998</v>
      </c>
      <c r="G12" s="2">
        <v>-5.78735</v>
      </c>
      <c r="H12" s="2">
        <f>'Data Input '!M12</f>
        <v>0</v>
      </c>
      <c r="I12" s="2" t="str">
        <f>LOOKUP('Data Input '!C12,'Look Up Tables'!$G$19:$G$33,'Look Up Tables'!$I$19:$I$33)</f>
        <v>googlemini</v>
      </c>
      <c r="J12" s="2" t="str">
        <f>LOOKUP('Data Input '!C12,'Look Up Tables'!$G$19:$G$33,'Look Up Tables'!$J$19:$J$33)</f>
        <v>Aqua</v>
      </c>
      <c r="K12" s="15"/>
      <c r="L12" s="2"/>
      <c r="M12" s="15"/>
      <c r="N12" s="2"/>
    </row>
    <row r="13" spans="1:14" ht="60">
      <c r="A13" s="7">
        <f>'Data Input '!A13</f>
        <v>12</v>
      </c>
      <c r="B13" s="7" t="str">
        <f>'Data Input '!C13</f>
        <v>Start/End Points</v>
      </c>
      <c r="C13" s="7" t="s">
        <v>115</v>
      </c>
      <c r="D13" s="20" t="str">
        <f>'Data Input '!D13</f>
        <v>Ardrishaig</v>
      </c>
      <c r="E13" s="20" t="str">
        <f>"Map# "&amp;'Data Input '!K13&amp;" Grid Ref: "&amp;"("&amp;'Data Input '!L13&amp;")"&amp;"&lt;br/&gt;"&amp;"Altitude "&amp;'Data Input '!M13&amp;"&lt;br/&gt;"&amp;'Data Input '!E13&amp;"&lt;br/&gt;"&amp;'Data Input '!F13&amp;"&lt;br/&gt;"&amp;" "&amp;'Data Input '!G13&amp;"&lt;br/&gt;"&amp;'Data Input '!N13&amp;" "&amp;'Data Input '!O13&amp;"&lt;br/&gt;"&amp;'Data Input '!H13&amp;"&lt;br/&gt;"&amp;'Data Input '!I13&amp;"&lt;br/&gt;"&amp;'Data Input '!J13</f>
        <v>Map# ? Grid Ref: (NR851858)&lt;br/&gt;Altitude &lt;br/&gt;Grey Gull Hotel, PA30 8EU. Phone: 01546 606017&lt;br/&gt;A small town at the east end of the Crinan Canal, on Loch Fyne which actually faces east.&lt;br/&gt; Relatively lightly used but offers a great start with a chance to explore a mass of ancient artefacts and some lonely moorlands.&lt;br/&gt;Verified 1/9/19&lt;br/&gt;Bus: Scottish CityLink from Glasgow/Edinburgh&lt;br/&gt;&lt;br/&gt;</v>
      </c>
      <c r="F13" s="2">
        <v>56.01782</v>
      </c>
      <c r="G13" s="2">
        <v>-5.4480399999999998</v>
      </c>
      <c r="H13" s="2">
        <f>'Data Input '!M13</f>
        <v>0</v>
      </c>
      <c r="I13" s="2" t="str">
        <f>LOOKUP('Data Input '!C13,'Look Up Tables'!$G$19:$G$33,'Look Up Tables'!$I$19:$I$33)</f>
        <v>googlemini</v>
      </c>
      <c r="J13" s="2" t="str">
        <f>LOOKUP('Data Input '!C13,'Look Up Tables'!$G$19:$G$33,'Look Up Tables'!$J$19:$J$33)</f>
        <v>Aqua</v>
      </c>
      <c r="K13" s="15"/>
      <c r="L13" s="2"/>
      <c r="M13" s="15"/>
      <c r="N13" s="2"/>
    </row>
    <row r="14" spans="1:14" ht="60">
      <c r="A14" s="7">
        <f>'Data Input '!A14</f>
        <v>13</v>
      </c>
      <c r="B14" s="7" t="str">
        <f>'Data Input '!C14</f>
        <v>Start/End Points</v>
      </c>
      <c r="C14" s="7" t="s">
        <v>115</v>
      </c>
      <c r="D14" s="20" t="str">
        <f>'Data Input '!D14</f>
        <v>Dornie</v>
      </c>
      <c r="E14" s="20" t="str">
        <f>"Map# "&amp;'Data Input '!K14&amp;" Grid Ref: "&amp;"("&amp;'Data Input '!L14&amp;")"&amp;"&lt;br/&gt;"&amp;"Altitude "&amp;'Data Input '!M14&amp;"&lt;br/&gt;"&amp;'Data Input '!E14&amp;"&lt;br/&gt;"&amp;'Data Input '!F14&amp;"&lt;br/&gt;"&amp;" "&amp;'Data Input '!G14&amp;"&lt;br/&gt;"&amp;'Data Input '!N14&amp;" "&amp;'Data Input '!O14&amp;"&lt;br/&gt;"&amp;'Data Input '!H14&amp;"&lt;br/&gt;"&amp;'Data Input '!I14&amp;"&lt;br/&gt;"&amp;'Data Input '!J14</f>
        <v>Map# ? Grid Ref: (NG822264)&lt;br/&gt;Altitude &lt;br/&gt;Dornie Hotel, IV40 8DT. Phone: 01599 555205&lt;br/&gt;Small village between Lochs Alsh and Duich, with Eilean Donan Castle as a dramatic backdrop. &lt;br/&gt; You are soon walking in remote country&lt;br/&gt;Verified 1/9/19&lt;br/&gt;Bus: Scottish CityLink from Inverness&lt;br/&gt;Bus: Scottish CityLink from Glasgow/Edinburg&lt;br/&gt;Need to book bus seats early</v>
      </c>
      <c r="F14" s="2">
        <v>57.279310000000002</v>
      </c>
      <c r="G14" s="2">
        <v>-5.5152200000000002</v>
      </c>
      <c r="H14" s="2">
        <f>'Data Input '!M14</f>
        <v>0</v>
      </c>
      <c r="I14" s="2" t="str">
        <f>LOOKUP('Data Input '!C14,'Look Up Tables'!$G$19:$G$33,'Look Up Tables'!$I$19:$I$33)</f>
        <v>googlemini</v>
      </c>
      <c r="J14" s="2" t="str">
        <f>LOOKUP('Data Input '!C14,'Look Up Tables'!$G$19:$G$33,'Look Up Tables'!$J$19:$J$33)</f>
        <v>Aqua</v>
      </c>
      <c r="K14" s="15"/>
      <c r="L14" s="2"/>
      <c r="M14" s="15"/>
      <c r="N14" s="2"/>
    </row>
    <row r="15" spans="1:14" ht="60">
      <c r="A15" s="7">
        <f>'Data Input '!A15</f>
        <v>14</v>
      </c>
      <c r="B15" s="7" t="str">
        <f>'Data Input '!C15</f>
        <v>Start/End Points</v>
      </c>
      <c r="C15" s="7" t="s">
        <v>115</v>
      </c>
      <c r="D15" s="20" t="str">
        <f>'Data Input '!D15</f>
        <v>Glenelg</v>
      </c>
      <c r="E15" s="20" t="str">
        <f>"Map# "&amp;'Data Input '!K15&amp;" Grid Ref: "&amp;"("&amp;'Data Input '!L15&amp;")"&amp;"&lt;br/&gt;"&amp;"Altitude "&amp;'Data Input '!M15&amp;"&lt;br/&gt;"&amp;'Data Input '!E15&amp;"&lt;br/&gt;"&amp;'Data Input '!F15&amp;"&lt;br/&gt;"&amp;" "&amp;'Data Input '!G15&amp;"&lt;br/&gt;"&amp;'Data Input '!N15&amp;" "&amp;'Data Input '!O15&amp;"&lt;br/&gt;"&amp;'Data Input '!H15&amp;"&lt;br/&gt;"&amp;'Data Input '!I15&amp;"&lt;br/&gt;"&amp;'Data Input '!J15</f>
        <v>Map# ? Grid Ref: (NG810191)&lt;br/&gt;Altitude &lt;br/&gt;Mrs Davidson, Toabb Na Mara,  IV40 8JT. Phone: 01599 522275&lt;br/&gt;Facing Skye and offering the chance to explore some beautiful remote country - well worth the effort. &lt;br/&gt; Excellent community café and the Glenelg Inn is perfect for a pre Challenge meal.&lt;br/&gt;Verified 1/9/19&lt;br/&gt;Bus to Shiel Bridge (see Shiel Bridge Travel) then taxi or walk (10 miles)&lt;br/&gt;Need to pre-arrange taxi&lt;br/&gt;</v>
      </c>
      <c r="F15" s="2">
        <v>57.210833333333333</v>
      </c>
      <c r="G15" s="2">
        <v>-5.6266666666666669</v>
      </c>
      <c r="H15" s="2">
        <f>'Data Input '!M15</f>
        <v>0</v>
      </c>
      <c r="I15" s="2" t="str">
        <f>LOOKUP('Data Input '!C15,'Look Up Tables'!$G$19:$G$33,'Look Up Tables'!$I$19:$I$33)</f>
        <v>googlemini</v>
      </c>
      <c r="J15" s="2" t="str">
        <f>LOOKUP('Data Input '!C15,'Look Up Tables'!$G$19:$G$33,'Look Up Tables'!$J$19:$J$33)</f>
        <v>Aqua</v>
      </c>
      <c r="K15" s="15"/>
      <c r="L15" s="2"/>
      <c r="M15" s="15"/>
      <c r="N15" s="2"/>
    </row>
    <row r="16" spans="1:14" ht="60">
      <c r="A16" s="7">
        <f>'Data Input '!A16</f>
        <v>15</v>
      </c>
      <c r="B16" s="7" t="str">
        <f>'Data Input '!C16</f>
        <v>Start/End Points</v>
      </c>
      <c r="C16" s="7" t="s">
        <v>115</v>
      </c>
      <c r="D16" s="20" t="str">
        <f>'Data Input '!D16</f>
        <v>Kilchoan</v>
      </c>
      <c r="E16" s="20" t="str">
        <f>"Map# "&amp;'Data Input '!K16&amp;" Grid Ref: "&amp;"("&amp;'Data Input '!L16&amp;")"&amp;"&lt;br/&gt;"&amp;"Altitude "&amp;'Data Input '!M16&amp;"&lt;br/&gt;"&amp;'Data Input '!E16&amp;"&lt;br/&gt;"&amp;'Data Input '!F16&amp;"&lt;br/&gt;"&amp;" "&amp;'Data Input '!G16&amp;"&lt;br/&gt;"&amp;'Data Input '!N16&amp;" "&amp;'Data Input '!O16&amp;"&lt;br/&gt;"&amp;'Data Input '!H16&amp;"&lt;br/&gt;"&amp;'Data Input '!I16&amp;"&lt;br/&gt;"&amp;'Data Input '!J16</f>
        <v>Map# ? Grid Ref: (NM491638)&lt;br/&gt;Altitude &lt;br/&gt;Kilchoan Hotel, PH26 4LH. Phone: 01972 510200&lt;br/&gt;Remote community on western tip of the Ardnamurchan peninsula. Adds a day to most routes but offers  chance to start from  Ardamurchan Point&lt;br/&gt; Go north along fabulous coast including Sanna Bay or access Morvern via the east the ferries to Tobermory and from Fishnish to Lochaline&lt;br/&gt;Verified 1/9/19&lt;br/&gt;Bus: Scottish CityLink from Fort William&lt;br/&gt;&lt;br/&gt;</v>
      </c>
      <c r="F16" s="2">
        <v>56.697989999999997</v>
      </c>
      <c r="G16" s="2">
        <v>-6.1009099999999998</v>
      </c>
      <c r="H16" s="2">
        <f>'Data Input '!M16</f>
        <v>0</v>
      </c>
      <c r="I16" s="2" t="str">
        <f>LOOKUP('Data Input '!C16,'Look Up Tables'!$G$19:$G$33,'Look Up Tables'!$I$19:$I$33)</f>
        <v>googlemini</v>
      </c>
      <c r="J16" s="2" t="str">
        <f>LOOKUP('Data Input '!C16,'Look Up Tables'!$G$19:$G$33,'Look Up Tables'!$J$19:$J$33)</f>
        <v>Aqua</v>
      </c>
      <c r="K16" s="15"/>
      <c r="L16" s="2"/>
      <c r="M16" s="15"/>
      <c r="N16" s="2"/>
    </row>
    <row r="17" spans="1:14" ht="60">
      <c r="A17" s="7">
        <f>'Data Input '!A17</f>
        <v>16</v>
      </c>
      <c r="B17" s="7" t="str">
        <f>'Data Input '!C17</f>
        <v>Start/End Points</v>
      </c>
      <c r="C17" s="7" t="s">
        <v>115</v>
      </c>
      <c r="D17" s="20" t="str">
        <f>'Data Input '!D17</f>
        <v>Lochailort</v>
      </c>
      <c r="E17" s="20" t="str">
        <f>"Map# "&amp;'Data Input '!K17&amp;" Grid Ref: "&amp;"("&amp;'Data Input '!L17&amp;")"&amp;"&lt;br/&gt;"&amp;"Altitude "&amp;'Data Input '!M17&amp;"&lt;br/&gt;"&amp;'Data Input '!E17&amp;"&lt;br/&gt;"&amp;'Data Input '!F17&amp;"&lt;br/&gt;"&amp;" "&amp;'Data Input '!G17&amp;"&lt;br/&gt;"&amp;'Data Input '!N17&amp;" "&amp;'Data Input '!O17&amp;"&lt;br/&gt;"&amp;'Data Input '!H17&amp;"&lt;br/&gt;"&amp;'Data Input '!I17&amp;"&lt;br/&gt;"&amp;'Data Input '!J17</f>
        <v>Map# ? Grid Ref: (NM769822)&lt;br/&gt;Altitude &lt;br/&gt;Lochailort Inn, PH38 4LZ. Currently Closed&lt;br/&gt;Head of the sea loch and  access to some truly wild country.  South to Ardgour Corbetts and north along Loch Beoraid or Oban bothy. &lt;br/&gt; Hard going routes: great start point for previous Challengers  but not ideal first timers in Scotland.&lt;br/&gt;Verified 1/9/19&lt;br/&gt;Train from Inverness (goes via Fort William)&lt;br/&gt; Train from Glasgow/Edinburgh&lt;br/&gt;Bus: Scottish CityLink from Fort William</v>
      </c>
      <c r="F17" s="2">
        <v>56.878819999999997</v>
      </c>
      <c r="G17" s="2">
        <v>-5.6651499999999997</v>
      </c>
      <c r="H17" s="2">
        <f>'Data Input '!M17</f>
        <v>0</v>
      </c>
      <c r="I17" s="2" t="str">
        <f>LOOKUP('Data Input '!C17,'Look Up Tables'!$G$19:$G$33,'Look Up Tables'!$I$19:$I$33)</f>
        <v>googlemini</v>
      </c>
      <c r="J17" s="2" t="str">
        <f>LOOKUP('Data Input '!C17,'Look Up Tables'!$G$19:$G$33,'Look Up Tables'!$J$19:$J$33)</f>
        <v>Aqua</v>
      </c>
      <c r="K17" s="15"/>
      <c r="L17" s="2"/>
      <c r="M17" s="15"/>
      <c r="N17" s="2"/>
    </row>
    <row r="18" spans="1:14" ht="60">
      <c r="A18" s="7">
        <f>'Data Input '!A18</f>
        <v>17</v>
      </c>
      <c r="B18" s="7" t="str">
        <f>'Data Input '!C18</f>
        <v>Start/End Points</v>
      </c>
      <c r="C18" s="7" t="s">
        <v>115</v>
      </c>
      <c r="D18" s="20" t="str">
        <f>'Data Input '!D18</f>
        <v>Mallaig</v>
      </c>
      <c r="E18" s="20" t="str">
        <f>"Map# "&amp;'Data Input '!K18&amp;" Grid Ref: "&amp;"("&amp;'Data Input '!L18&amp;")"&amp;"&lt;br/&gt;"&amp;"Altitude "&amp;'Data Input '!M18&amp;"&lt;br/&gt;"&amp;'Data Input '!E18&amp;"&lt;br/&gt;"&amp;'Data Input '!F18&amp;"&lt;br/&gt;"&amp;" "&amp;'Data Input '!G18&amp;"&lt;br/&gt;"&amp;'Data Input '!N18&amp;" "&amp;'Data Input '!O18&amp;"&lt;br/&gt;"&amp;'Data Input '!H18&amp;"&lt;br/&gt;"&amp;'Data Input '!I18&amp;"&lt;br/&gt;"&amp;'Data Input '!J18</f>
        <v>Map# ? Grid Ref: (NM676967)&lt;br/&gt;Altitude &lt;br/&gt;West Highland Hotel, PH41 4QZ: Phone 01687 462210&lt;br/&gt;Bustling fishing port and popular start, especially with first timers&lt;br/&gt; Ferry to Knoydart is a spectacular way to start, but other routes available without crossing the water&lt;br/&gt;Verified 1/9/19&lt;br/&gt;Train from Inverness (goes via Fort William)&lt;br/&gt; Train from Glasgow/Edinburgh&lt;br/&gt;Bus: Scottish CityLink from Glasgow/Edinburgh</v>
      </c>
      <c r="F18" s="2">
        <v>57.004300000000001</v>
      </c>
      <c r="G18" s="2">
        <v>-5.8293600000000003</v>
      </c>
      <c r="H18" s="2">
        <f>'Data Input '!M18</f>
        <v>0</v>
      </c>
      <c r="I18" s="2" t="str">
        <f>LOOKUP('Data Input '!C18,'Look Up Tables'!$G$19:$G$33,'Look Up Tables'!$I$19:$I$33)</f>
        <v>googlemini</v>
      </c>
      <c r="J18" s="2" t="str">
        <f>LOOKUP('Data Input '!C18,'Look Up Tables'!$G$19:$G$33,'Look Up Tables'!$J$19:$J$33)</f>
        <v>Aqua</v>
      </c>
      <c r="K18" s="15"/>
      <c r="L18" s="2"/>
      <c r="M18" s="15"/>
      <c r="N18" s="2"/>
    </row>
    <row r="19" spans="1:14" ht="60">
      <c r="A19" s="7">
        <f>'Data Input '!A19</f>
        <v>18</v>
      </c>
      <c r="B19" s="7" t="str">
        <f>'Data Input '!C19</f>
        <v>Start/End Points</v>
      </c>
      <c r="C19" s="7" t="s">
        <v>115</v>
      </c>
      <c r="D19" s="20" t="str">
        <f>'Data Input '!D19</f>
        <v>Morar</v>
      </c>
      <c r="E19" s="20" t="str">
        <f>"Map# "&amp;'Data Input '!K19&amp;" Grid Ref: "&amp;"("&amp;'Data Input '!L19&amp;")"&amp;"&lt;br/&gt;"&amp;"Altitude "&amp;'Data Input '!M19&amp;"&lt;br/&gt;"&amp;'Data Input '!E19&amp;"&lt;br/&gt;"&amp;'Data Input '!F19&amp;"&lt;br/&gt;"&amp;" "&amp;'Data Input '!G19&amp;"&lt;br/&gt;"&amp;'Data Input '!N19&amp;" "&amp;'Data Input '!O19&amp;"&lt;br/&gt;"&amp;'Data Input '!H19&amp;"&lt;br/&gt;"&amp;'Data Input '!I19&amp;"&lt;br/&gt;"&amp;'Data Input '!J19</f>
        <v>Map# ? Grid Ref: (NM677629)&lt;br/&gt;Altitude &lt;br/&gt;Morar Hotel, PH40 4PA: Phone 01689 462346&lt;br/&gt;Superb beach and views to Rum. Offering challenging, trackless walking in the Loch Morar area.&lt;br/&gt; Good for experienced Challengers. Morar Hotel is very welcoming.&lt;br/&gt;Verified 1/9/19&lt;br/&gt;Train from Inverness (goes via Fort William)&lt;br/&gt; Train from Glasgow/Edinburgh&lt;br/&gt;Bus: Scottish CityLink from Glasgow/Edinburgh</v>
      </c>
      <c r="F19" s="2">
        <v>56.96904</v>
      </c>
      <c r="G19" s="2">
        <v>-5.8230500000000003</v>
      </c>
      <c r="H19" s="2">
        <f>'Data Input '!M19</f>
        <v>0</v>
      </c>
      <c r="I19" s="2" t="str">
        <f>LOOKUP('Data Input '!C19,'Look Up Tables'!$G$19:$G$33,'Look Up Tables'!$I$19:$I$33)</f>
        <v>googlemini</v>
      </c>
      <c r="J19" s="2" t="str">
        <f>LOOKUP('Data Input '!C19,'Look Up Tables'!$G$19:$G$33,'Look Up Tables'!$J$19:$J$33)</f>
        <v>Aqua</v>
      </c>
      <c r="K19" s="15"/>
      <c r="L19" s="2"/>
      <c r="M19" s="15"/>
      <c r="N19" s="2"/>
    </row>
    <row r="20" spans="1:14" ht="60">
      <c r="A20" s="7">
        <f>'Data Input '!A20</f>
        <v>19</v>
      </c>
      <c r="B20" s="7" t="str">
        <f>'Data Input '!C20</f>
        <v>Start/End Points</v>
      </c>
      <c r="C20" s="7" t="s">
        <v>115</v>
      </c>
      <c r="D20" s="20" t="str">
        <f>'Data Input '!D20</f>
        <v>Oban</v>
      </c>
      <c r="E20" s="20" t="str">
        <f>"Map# "&amp;'Data Input '!K20&amp;" Grid Ref: "&amp;"("&amp;'Data Input '!L20&amp;")"&amp;"&lt;br/&gt;"&amp;"Altitude "&amp;'Data Input '!M20&amp;"&lt;br/&gt;"&amp;'Data Input '!E20&amp;"&lt;br/&gt;"&amp;'Data Input '!F20&amp;"&lt;br/&gt;"&amp;" "&amp;'Data Input '!G20&amp;"&lt;br/&gt;"&amp;'Data Input '!N20&amp;" "&amp;'Data Input '!O20&amp;"&lt;br/&gt;"&amp;'Data Input '!H20&amp;"&lt;br/&gt;"&amp;'Data Input '!I20&amp;"&lt;br/&gt;"&amp;'Data Input '!J20</f>
        <v>Map# ? Grid Ref: (NM854307)&lt;br/&gt;Altitude &lt;br/&gt;Oban SYHA, PA34 5AF. Phone: 01631 562025&lt;br/&gt;Major tourist town/ferry port  - popular start point . Most routes involve a bit of road walking to start.&lt;br/&gt; Many possible routes including the option to take a ferry to Mull or Lismore&lt;br/&gt;Verified 1/9/19&lt;br/&gt;Bus: Scottish CityLink from Inverness&lt;br/&gt; Train from Glasgow/Edinburgh&lt;br/&gt;Bus: Scottish CityLink from Glasgow/Edinburgh</v>
      </c>
      <c r="F20" s="2">
        <v>56.419980000000002</v>
      </c>
      <c r="G20" s="2">
        <v>-5.4801599999999997</v>
      </c>
      <c r="H20" s="2">
        <f>'Data Input '!M20</f>
        <v>0</v>
      </c>
      <c r="I20" s="2" t="str">
        <f>LOOKUP('Data Input '!C20,'Look Up Tables'!$G$19:$G$33,'Look Up Tables'!$I$19:$I$33)</f>
        <v>googlemini</v>
      </c>
      <c r="J20" s="2" t="str">
        <f>LOOKUP('Data Input '!C20,'Look Up Tables'!$G$19:$G$33,'Look Up Tables'!$J$19:$J$33)</f>
        <v>Aqua</v>
      </c>
      <c r="K20" s="15"/>
      <c r="L20" s="2"/>
      <c r="M20" s="15"/>
      <c r="N20" s="2"/>
    </row>
    <row r="21" spans="1:14" ht="60">
      <c r="A21" s="7">
        <f>'Data Input '!A21</f>
        <v>20</v>
      </c>
      <c r="B21" s="7" t="str">
        <f>'Data Input '!C21</f>
        <v>Start/End Points</v>
      </c>
      <c r="C21" s="7" t="s">
        <v>115</v>
      </c>
      <c r="D21" s="20" t="str">
        <f>'Data Input '!D21</f>
        <v>Plockton</v>
      </c>
      <c r="E21" s="20" t="str">
        <f>"Map# "&amp;'Data Input '!K21&amp;" Grid Ref: "&amp;"("&amp;'Data Input '!L21&amp;")"&amp;"&lt;br/&gt;"&amp;"Altitude "&amp;'Data Input '!M21&amp;"&lt;br/&gt;"&amp;'Data Input '!E21&amp;"&lt;br/&gt;"&amp;'Data Input '!F21&amp;"&lt;br/&gt;"&amp;" "&amp;'Data Input '!G21&amp;"&lt;br/&gt;"&amp;'Data Input '!N21&amp;" "&amp;'Data Input '!O21&amp;"&lt;br/&gt;"&amp;'Data Input '!H21&amp;"&lt;br/&gt;"&amp;'Data Input '!I21&amp;"&lt;br/&gt;"&amp;'Data Input '!J21</f>
        <v>Map# ? Grid Ref: (NG801333)&lt;br/&gt;Altitude &lt;br/&gt;Plockton Hotel, IV52 8TN. Phone 01599 544274&lt;br/&gt;Pretty village which actually faces east! Another lightly used start point.&lt;br/&gt; Routes are not initially obvious but a bit a sense of adventure will lead you to some remote and lonely places&lt;br/&gt;Verified 1/9/19&lt;br/&gt;Train from Inverness&lt;br/&gt;Train: Inverness to Strathcarron then DKM Motors bus&lt;br/&gt;Check bus availability</v>
      </c>
      <c r="F21" s="2">
        <v>57.338610000000003</v>
      </c>
      <c r="G21" s="2">
        <v>-5.6513</v>
      </c>
      <c r="H21" s="2">
        <f>'Data Input '!M21</f>
        <v>0</v>
      </c>
      <c r="I21" s="2" t="str">
        <f>LOOKUP('Data Input '!C21,'Look Up Tables'!$G$19:$G$33,'Look Up Tables'!$I$19:$I$33)</f>
        <v>googlemini</v>
      </c>
      <c r="J21" s="2" t="str">
        <f>LOOKUP('Data Input '!C21,'Look Up Tables'!$G$19:$G$33,'Look Up Tables'!$J$19:$J$33)</f>
        <v>Aqua</v>
      </c>
      <c r="K21" s="15"/>
      <c r="L21" s="2"/>
      <c r="M21" s="15"/>
      <c r="N21" s="2"/>
    </row>
    <row r="22" spans="1:14" ht="45">
      <c r="A22" s="7">
        <f>'Data Input '!A22</f>
        <v>21</v>
      </c>
      <c r="B22" s="7" t="str">
        <f>'Data Input '!C22</f>
        <v>Start/End Points</v>
      </c>
      <c r="C22" s="7" t="s">
        <v>115</v>
      </c>
      <c r="D22" s="20" t="str">
        <f>'Data Input '!D22</f>
        <v>Portavadie</v>
      </c>
      <c r="E22" s="20" t="str">
        <f>"Map# "&amp;'Data Input '!K22&amp;" Grid Ref: "&amp;"("&amp;'Data Input '!L22&amp;")"&amp;"&lt;br/&gt;"&amp;"Altitude "&amp;'Data Input '!M22&amp;"&lt;br/&gt;"&amp;'Data Input '!E22&amp;"&lt;br/&gt;"&amp;'Data Input '!F22&amp;"&lt;br/&gt;"&amp;" "&amp;'Data Input '!G22&amp;"&lt;br/&gt;"&amp;'Data Input '!N22&amp;" "&amp;'Data Input '!O22&amp;"&lt;br/&gt;"&amp;'Data Input '!H22&amp;"&lt;br/&gt;"&amp;'Data Input '!I22&amp;"&lt;br/&gt;"&amp;'Data Input '!J22</f>
        <v>Map# ? Grid Ref: (NR929694)&lt;br/&gt;Altitude &lt;br/&gt;Portavadie Marina, PA21 2DA. Phone: 01700 811075&lt;br/&gt;On the southern tip of the Cowal Peninsula &lt;br/&gt; Access to the Cowal Way and a host of infrequently visited smaller hills.&lt;br/&gt;Verified 1/9/19&lt;br/&gt;Bus: Scottish CityLink from Glasgow/Edinburgh to Tarbert then&lt;br/&gt;Calmac Ferry from Tarbert to Portavadie&lt;br/&gt;</v>
      </c>
      <c r="F22" s="2">
        <v>55.87379</v>
      </c>
      <c r="G22" s="2">
        <v>-5.31454</v>
      </c>
      <c r="H22" s="2">
        <f>'Data Input '!M22</f>
        <v>0</v>
      </c>
      <c r="I22" s="2" t="str">
        <f>LOOKUP('Data Input '!C22,'Look Up Tables'!$G$19:$G$33,'Look Up Tables'!$I$19:$I$33)</f>
        <v>googlemini</v>
      </c>
      <c r="J22" s="2" t="str">
        <f>LOOKUP('Data Input '!C22,'Look Up Tables'!$G$19:$G$33,'Look Up Tables'!$J$19:$J$33)</f>
        <v>Aqua</v>
      </c>
      <c r="K22" s="15"/>
      <c r="L22" s="2"/>
      <c r="M22" s="15"/>
      <c r="N22" s="2"/>
    </row>
    <row r="23" spans="1:14" ht="60">
      <c r="A23" s="7">
        <f>'Data Input '!A23</f>
        <v>22</v>
      </c>
      <c r="B23" s="7" t="str">
        <f>'Data Input '!C23</f>
        <v>Start/End Points</v>
      </c>
      <c r="C23" s="7" t="s">
        <v>115</v>
      </c>
      <c r="D23" s="20" t="str">
        <f>'Data Input '!D23</f>
        <v>Shiel Bridge</v>
      </c>
      <c r="E23" s="20" t="str">
        <f>"Map# "&amp;'Data Input '!K23&amp;" Grid Ref: "&amp;"("&amp;'Data Input '!L23&amp;")"&amp;"&lt;br/&gt;"&amp;"Altitude "&amp;'Data Input '!M23&amp;"&lt;br/&gt;"&amp;'Data Input '!E23&amp;"&lt;br/&gt;"&amp;'Data Input '!F23&amp;"&lt;br/&gt;"&amp;" "&amp;'Data Input '!G23&amp;"&lt;br/&gt;"&amp;'Data Input '!N23&amp;" "&amp;'Data Input '!O23&amp;"&lt;br/&gt;"&amp;'Data Input '!H23&amp;"&lt;br/&gt;"&amp;'Data Input '!I23&amp;"&lt;br/&gt;"&amp;'Data Input '!J23</f>
        <v>Map# ? Grid Ref: (NG938196)&lt;br/&gt;Altitude &lt;br/&gt;Kintail Lodge Hotel, IV40 8HL: Phone: 01599 511275&lt;br/&gt;Small settlement at head of Loch Duich - often our most popular start point.&lt;br/&gt; Gives quick access to remote country  on relatively good paths and a plethora of Munros &lt;br/&gt;Verified 1/9/19&lt;br/&gt;Bus: Scottish CityLink from Inverness&lt;br/&gt;Bus: Scottish CityLink from Glasgow/Edinburg&lt;br/&gt;Bus: Scottish CityLink from Fort William</v>
      </c>
      <c r="F23" s="2">
        <v>57.220529999999997</v>
      </c>
      <c r="G23" s="2">
        <v>-5.4171300000000002</v>
      </c>
      <c r="H23" s="2">
        <f>'Data Input '!M23</f>
        <v>0</v>
      </c>
      <c r="I23" s="2" t="str">
        <f>LOOKUP('Data Input '!C23,'Look Up Tables'!$G$19:$G$33,'Look Up Tables'!$I$19:$I$33)</f>
        <v>googlemini</v>
      </c>
      <c r="J23" s="2" t="str">
        <f>LOOKUP('Data Input '!C23,'Look Up Tables'!$G$19:$G$33,'Look Up Tables'!$J$19:$J$33)</f>
        <v>Aqua</v>
      </c>
      <c r="K23" s="15"/>
      <c r="L23" s="2"/>
      <c r="M23" s="15"/>
      <c r="N23" s="2"/>
    </row>
    <row r="24" spans="1:14" ht="45">
      <c r="A24" s="7">
        <f>'Data Input '!A24</f>
        <v>23</v>
      </c>
      <c r="B24" s="7" t="str">
        <f>'Data Input '!C24</f>
        <v>Start/End Points</v>
      </c>
      <c r="C24" s="7" t="s">
        <v>115</v>
      </c>
      <c r="D24" s="20" t="str">
        <f>'Data Input '!D24</f>
        <v>Strathcarron</v>
      </c>
      <c r="E24" s="20" t="str">
        <f>"Map# "&amp;'Data Input '!K24&amp;" Grid Ref: "&amp;"("&amp;'Data Input '!L24&amp;")"&amp;"&lt;br/&gt;"&amp;"Altitude "&amp;'Data Input '!M24&amp;"&lt;br/&gt;"&amp;'Data Input '!E24&amp;"&lt;br/&gt;"&amp;'Data Input '!F24&amp;"&lt;br/&gt;"&amp;" "&amp;'Data Input '!G24&amp;"&lt;br/&gt;"&amp;'Data Input '!N24&amp;" "&amp;'Data Input '!O24&amp;"&lt;br/&gt;"&amp;'Data Input '!H24&amp;"&lt;br/&gt;"&amp;'Data Input '!I24&amp;"&lt;br/&gt;"&amp;'Data Input '!J24</f>
        <v>Map# ? Grid Ref: (NG941422)&lt;br/&gt;Altitude &lt;br/&gt;Strathcarron Hotel, IV54 8YR. Phone: 01520 722227&lt;br/&gt;Straggly village just inland from the sea loch. Quick access to remote, wild territory &lt;br/&gt; Variety of challenging routes that involve  pathless trekking which ever way you go&lt;br/&gt;Verified 1/9/19&lt;br/&gt;Train from Inverness&lt;br/&gt;Bus: Limited Service&lt;br/&gt;Lochcarron Garage: 01520 722205</v>
      </c>
      <c r="F24" s="2">
        <v>57.422519999999999</v>
      </c>
      <c r="G24" s="2">
        <v>-5.4292800000000003</v>
      </c>
      <c r="H24" s="2">
        <f>'Data Input '!M24</f>
        <v>0</v>
      </c>
      <c r="I24" s="2" t="str">
        <f>LOOKUP('Data Input '!C24,'Look Up Tables'!$G$19:$G$33,'Look Up Tables'!$I$19:$I$33)</f>
        <v>googlemini</v>
      </c>
      <c r="J24" s="2" t="str">
        <f>LOOKUP('Data Input '!C24,'Look Up Tables'!$G$19:$G$33,'Look Up Tables'!$J$19:$J$33)</f>
        <v>Aqua</v>
      </c>
      <c r="K24" s="15"/>
      <c r="L24" s="2"/>
      <c r="M24" s="15"/>
      <c r="N24" s="2"/>
    </row>
    <row r="25" spans="1:14" ht="60">
      <c r="A25" s="7">
        <f>'Data Input '!A25</f>
        <v>24</v>
      </c>
      <c r="B25" s="7" t="str">
        <f>'Data Input '!C25</f>
        <v>Start/End Points</v>
      </c>
      <c r="C25" s="7" t="s">
        <v>115</v>
      </c>
      <c r="D25" s="20" t="str">
        <f>'Data Input '!D25</f>
        <v>Torridon</v>
      </c>
      <c r="E25" s="20" t="str">
        <f>"Map# "&amp;'Data Input '!K25&amp;" Grid Ref: "&amp;"("&amp;'Data Input '!L25&amp;")"&amp;"&lt;br/&gt;"&amp;"Altitude "&amp;'Data Input '!M25&amp;"&lt;br/&gt;"&amp;'Data Input '!E25&amp;"&lt;br/&gt;"&amp;'Data Input '!F25&amp;"&lt;br/&gt;"&amp;" "&amp;'Data Input '!G25&amp;"&lt;br/&gt;"&amp;'Data Input '!N25&amp;" "&amp;'Data Input '!O25&amp;"&lt;br/&gt;"&amp;'Data Input '!H25&amp;"&lt;br/&gt;"&amp;'Data Input '!I25&amp;"&lt;br/&gt;"&amp;'Data Input '!J25</f>
        <v>Map# ? Grid Ref: (NG904588)&lt;br/&gt;Altitude &lt;br/&gt;Torridon SYHA, IV22 2EZ. Phone: 01445 791284&lt;br/&gt;Small village on loch under spectacular mountains. Start point that requires a bit of planning to get there.  &lt;br/&gt; Stalkers paths through spectacular, tough terrain. Better suited to those with Scottish experience&lt;br/&gt;Verified 1/9/19&lt;br/&gt;Difficult to get to.&lt;br/&gt;Taxi from Inverness (best if shared)&lt;br/&gt;Train to Strathcarron and hike 13 miles to Torridon</v>
      </c>
      <c r="F25" s="2">
        <v>57.544139999999999</v>
      </c>
      <c r="G25" s="2">
        <v>-5.5043899999999999</v>
      </c>
      <c r="H25" s="2">
        <f>'Data Input '!M25</f>
        <v>0</v>
      </c>
      <c r="I25" s="2" t="str">
        <f>LOOKUP('Data Input '!C25,'Look Up Tables'!$G$19:$G$33,'Look Up Tables'!$I$19:$I$33)</f>
        <v>googlemini</v>
      </c>
      <c r="J25" s="2" t="str">
        <f>LOOKUP('Data Input '!C25,'Look Up Tables'!$G$19:$G$33,'Look Up Tables'!$J$19:$J$33)</f>
        <v>Aqua</v>
      </c>
      <c r="K25" s="15"/>
      <c r="L25" s="2"/>
      <c r="M25" s="15"/>
      <c r="N25" s="2"/>
    </row>
    <row r="26" spans="1:14" ht="30">
      <c r="A26" s="7">
        <f>'Data Input '!A26</f>
        <v>25</v>
      </c>
      <c r="B26" s="7" t="str">
        <f>'Data Input '!C26</f>
        <v>Estate Requests</v>
      </c>
      <c r="C26" s="7" t="s">
        <v>114</v>
      </c>
      <c r="D26" s="20" t="str">
        <f>'Data Input '!D26</f>
        <v>Glen Mazeran Lodge</v>
      </c>
      <c r="E26" s="20" t="str">
        <f>"Map# "&amp;'Data Input '!K26&amp;" Grid Ref: "&amp;"("&amp;'Data Input '!L26&amp;")"&amp;"&lt;br/&gt;"&amp;"Altitude "&amp;'Data Input '!M26&amp;"&lt;br/&gt;"&amp;'Data Input '!E26&amp;"&lt;br/&gt;"&amp;'Data Input '!F26&amp;"&lt;br/&gt;"&amp;" "&amp;'Data Input '!G26&amp;"&lt;br/&gt;"&amp;'Data Input '!N26&amp;" "&amp;'Data Input '!O26&amp;"&lt;br/&gt;"&amp;'Data Input '!H26&amp;"&lt;br/&gt;"&amp;'Data Input '!I26&amp;"&lt;br/&gt;"&amp;'Data Input '!J26</f>
        <v>Map# 35 Grid Ref: (NH744227)&lt;br/&gt;Altitude 363&lt;br/&gt;Right fork here, cross river, join minor rd at NH748224&lt;br/&gt;&lt;br/&gt; &lt;br/&gt;Verified 4/5/15&lt;br/&gt;&lt;br/&gt;&lt;br/&gt;</v>
      </c>
      <c r="F26" s="2">
        <v>57.277459999999998</v>
      </c>
      <c r="G26" s="2">
        <v>-4.0837700000000003</v>
      </c>
      <c r="H26" s="2">
        <f>'Data Input '!M26</f>
        <v>363</v>
      </c>
      <c r="I26" s="2" t="str">
        <f>LOOKUP('Data Input '!C26,'Look Up Tables'!$G$19:$G$33,'Look Up Tables'!$I$19:$I$33)</f>
        <v>arrow</v>
      </c>
      <c r="J26" s="2" t="str">
        <f>LOOKUP('Data Input '!C26,'Look Up Tables'!$G$19:$G$33,'Look Up Tables'!$J$19:$J$33)</f>
        <v>Red Orange</v>
      </c>
      <c r="K26" s="2"/>
      <c r="L26" s="2"/>
      <c r="M26" s="2"/>
      <c r="N26" s="2"/>
    </row>
    <row r="27" spans="1:14" ht="30">
      <c r="A27" s="7">
        <f>'Data Input '!A27</f>
        <v>26</v>
      </c>
      <c r="B27" s="7" t="str">
        <f>'Data Input '!C27</f>
        <v>Estate Requests</v>
      </c>
      <c r="C27" s="7" t="s">
        <v>114</v>
      </c>
      <c r="D27" s="20" t="str">
        <f>'Data Input '!D27</f>
        <v>Glen Feshie</v>
      </c>
      <c r="E27" s="20" t="str">
        <f>"Map# "&amp;'Data Input '!K27&amp;" Grid Ref: "&amp;"("&amp;'Data Input '!L27&amp;")"&amp;"&lt;br/&gt;"&amp;"Altitude "&amp;'Data Input '!M27&amp;"&lt;br/&gt;"&amp;'Data Input '!E27&amp;"&lt;br/&gt;"&amp;'Data Input '!F27&amp;"&lt;br/&gt;"&amp;" "&amp;'Data Input '!G27&amp;"&lt;br/&gt;"&amp;'Data Input '!N27&amp;" "&amp;'Data Input '!O27&amp;"&lt;br/&gt;"&amp;'Data Input '!H27&amp;"&lt;br/&gt;"&amp;'Data Input '!I27&amp;"&lt;br/&gt;"&amp;'Data Input '!J27</f>
        <v>Map# 35, 43 Grid Ref: (NN847928)&lt;br/&gt;Altitude 365&lt;br/&gt;Confine camping to Bothy area/further up Glen&lt;br/&gt;&lt;br/&gt; &lt;br/&gt;Verified 4/5/15&lt;br/&gt;&lt;br/&gt;&lt;br/&gt;</v>
      </c>
      <c r="F27" s="2">
        <v>57.012222222222221</v>
      </c>
      <c r="G27" s="2">
        <v>-3.8986111111111112</v>
      </c>
      <c r="H27" s="2">
        <f>'Data Input '!M27</f>
        <v>365</v>
      </c>
      <c r="I27" s="2" t="str">
        <f>LOOKUP('Data Input '!C27,'Look Up Tables'!$G$19:$G$33,'Look Up Tables'!$I$19:$I$33)</f>
        <v>arrow</v>
      </c>
      <c r="J27" s="2" t="str">
        <f>LOOKUP('Data Input '!C27,'Look Up Tables'!$G$19:$G$33,'Look Up Tables'!$J$19:$J$33)</f>
        <v>Red Orange</v>
      </c>
      <c r="K27" s="2"/>
      <c r="L27" s="2"/>
      <c r="M27" s="2"/>
      <c r="N27" s="2"/>
    </row>
    <row r="28" spans="1:14" ht="30">
      <c r="A28" s="7">
        <f>'Data Input '!A28</f>
        <v>27</v>
      </c>
      <c r="B28" s="7" t="str">
        <f>'Data Input '!C28</f>
        <v>Estate Requests</v>
      </c>
      <c r="C28" s="7" t="s">
        <v>114</v>
      </c>
      <c r="D28" s="20" t="str">
        <f>'Data Input '!D28</f>
        <v>Glen Feshie</v>
      </c>
      <c r="E28" s="20" t="str">
        <f>"Map# "&amp;'Data Input '!K28&amp;" Grid Ref: "&amp;"("&amp;'Data Input '!L28&amp;")"&amp;"&lt;br/&gt;"&amp;"Altitude "&amp;'Data Input '!M28&amp;"&lt;br/&gt;"&amp;'Data Input '!E28&amp;"&lt;br/&gt;"&amp;'Data Input '!F28&amp;"&lt;br/&gt;"&amp;" "&amp;'Data Input '!G28&amp;"&lt;br/&gt;"&amp;'Data Input '!N28&amp;" "&amp;'Data Input '!O28&amp;"&lt;br/&gt;"&amp;'Data Input '!H28&amp;"&lt;br/&gt;"&amp;'Data Input '!I28&amp;"&lt;br/&gt;"&amp;'Data Input '!J28</f>
        <v>Map# 44 Grid Ref: (NO276824)&lt;br/&gt;Altitude 416&lt;br/&gt;No camping: Nearest bothies Glas Allt Shiel or Shielin of Mark&lt;br/&gt;&lt;br/&gt; &lt;br/&gt;Verified 4/5/15&lt;br/&gt;&lt;br/&gt;&lt;br/&gt;</v>
      </c>
      <c r="F28" s="2">
        <v>56.927500000000002</v>
      </c>
      <c r="G28" s="2">
        <v>-3.1901899999999999</v>
      </c>
      <c r="H28" s="2">
        <f>'Data Input '!M28</f>
        <v>416</v>
      </c>
      <c r="I28" s="2" t="str">
        <f>LOOKUP('Data Input '!C28,'Look Up Tables'!$G$19:$G$33,'Look Up Tables'!$I$19:$I$33)</f>
        <v>arrow</v>
      </c>
      <c r="J28" s="2" t="str">
        <f>LOOKUP('Data Input '!C28,'Look Up Tables'!$G$19:$G$33,'Look Up Tables'!$J$19:$J$33)</f>
        <v>Red Orange</v>
      </c>
      <c r="K28" s="2"/>
      <c r="L28" s="2"/>
      <c r="M28" s="2"/>
      <c r="N28" s="2"/>
    </row>
    <row r="29" spans="1:14" ht="30">
      <c r="A29" s="7">
        <f>'Data Input '!A29</f>
        <v>28</v>
      </c>
      <c r="B29" s="7" t="str">
        <f>'Data Input '!C29</f>
        <v>Estate Requests</v>
      </c>
      <c r="C29" s="7" t="s">
        <v>114</v>
      </c>
      <c r="D29" s="20" t="str">
        <f>'Data Input '!D29</f>
        <v>Glen Lee</v>
      </c>
      <c r="E29" s="20" t="str">
        <f>"Map# "&amp;'Data Input '!K29&amp;" Grid Ref: "&amp;"("&amp;'Data Input '!L29&amp;")"&amp;"&lt;br/&gt;"&amp;"Altitude "&amp;'Data Input '!M29&amp;"&lt;br/&gt;"&amp;'Data Input '!E29&amp;"&lt;br/&gt;"&amp;'Data Input '!F29&amp;"&lt;br/&gt;"&amp;" "&amp;'Data Input '!G29&amp;"&lt;br/&gt;"&amp;'Data Input '!N29&amp;" "&amp;'Data Input '!O29&amp;"&lt;br/&gt;"&amp;'Data Input '!H29&amp;"&lt;br/&gt;"&amp;'Data Input '!I29&amp;"&lt;br/&gt;"&amp;'Data Input '!J29</f>
        <v>Map# 44 Grid Ref: (NO420795)&lt;br/&gt;Altitude 270&lt;br/&gt;No camping on/near shores of Loch Lee&lt;br/&gt;&lt;br/&gt; &lt;br/&gt;Verified 4/5/15&lt;br/&gt;&lt;br/&gt;&lt;br/&gt;</v>
      </c>
      <c r="F29" s="2">
        <v>56.903888888888886</v>
      </c>
      <c r="G29" s="2">
        <v>-2.9511111111111115</v>
      </c>
      <c r="H29" s="2">
        <f>'Data Input '!M29</f>
        <v>270</v>
      </c>
      <c r="I29" s="2" t="str">
        <f>LOOKUP('Data Input '!C29,'Look Up Tables'!$G$19:$G$33,'Look Up Tables'!$I$19:$I$33)</f>
        <v>arrow</v>
      </c>
      <c r="J29" s="2" t="str">
        <f>LOOKUP('Data Input '!C29,'Look Up Tables'!$G$19:$G$33,'Look Up Tables'!$J$19:$J$33)</f>
        <v>Red Orange</v>
      </c>
      <c r="K29" s="2"/>
      <c r="L29" s="2"/>
      <c r="M29" s="2"/>
      <c r="N29" s="2"/>
    </row>
    <row r="30" spans="1:14" ht="30">
      <c r="A30" s="7">
        <f>'Data Input '!A30</f>
        <v>29</v>
      </c>
      <c r="B30" s="7" t="str">
        <f>'Data Input '!C30</f>
        <v>Ferries</v>
      </c>
      <c r="C30" s="7" t="s">
        <v>114</v>
      </c>
      <c r="D30" s="20" t="str">
        <f>'Data Input '!D30</f>
        <v>Oban to Lismore Ferry</v>
      </c>
      <c r="E30" s="20" t="str">
        <f>"Map# "&amp;'Data Input '!K30&amp;" Grid Ref: "&amp;"("&amp;'Data Input '!L30&amp;")"&amp;"&lt;br/&gt;"&amp;"Altitude "&amp;'Data Input '!M30&amp;"&lt;br/&gt;"&amp;'Data Input '!E30&amp;"&lt;br/&gt;"&amp;'Data Input '!F30&amp;"&lt;br/&gt;"&amp;" "&amp;'Data Input '!G30&amp;"&lt;br/&gt;"&amp;'Data Input '!N30&amp;" "&amp;'Data Input '!O30&amp;"&lt;br/&gt;"&amp;'Data Input '!H30&amp;"&lt;br/&gt;"&amp;'Data Input '!I30&amp;"&lt;br/&gt;"&amp;'Data Input '!J30</f>
        <v>Map# 49 Grid Ref: (NM856298)&lt;br/&gt;Altitude &lt;br/&gt;Calmac Ferries: Phone 0800 066 5000&lt;br/&gt;&lt;br/&gt; &lt;br/&gt;Verified 1/9/19&lt;br/&gt;&lt;br/&gt;&lt;br/&gt;</v>
      </c>
      <c r="F30" s="2">
        <v>56.411000000000001</v>
      </c>
      <c r="G30" s="2">
        <v>-5.4770000000000003</v>
      </c>
      <c r="H30" s="2">
        <f>'Data Input '!M30</f>
        <v>0</v>
      </c>
      <c r="I30" s="2" t="str">
        <f>LOOKUP('Data Input '!C30,'Look Up Tables'!$G$19:$G$33,'Look Up Tables'!$I$19:$I$33)</f>
        <v>circle</v>
      </c>
      <c r="J30" s="2" t="str">
        <f>LOOKUP('Data Input '!C30,'Look Up Tables'!$G$19:$G$33,'Look Up Tables'!$J$19:$J$33)</f>
        <v>Deep Pink</v>
      </c>
      <c r="K30" s="2"/>
      <c r="L30" s="2"/>
      <c r="M30" s="2"/>
      <c r="N30" s="2"/>
    </row>
    <row r="31" spans="1:14" ht="30">
      <c r="A31" s="7">
        <f>'Data Input '!A31</f>
        <v>30</v>
      </c>
      <c r="B31" s="7" t="str">
        <f>'Data Input '!C31</f>
        <v>Ferries</v>
      </c>
      <c r="C31" s="7" t="s">
        <v>114</v>
      </c>
      <c r="D31" s="20" t="str">
        <f>'Data Input '!D31</f>
        <v>Lismore to Appin Ferry</v>
      </c>
      <c r="E31" s="20" t="str">
        <f>"Map# "&amp;'Data Input '!K31&amp;" Grid Ref: "&amp;"("&amp;'Data Input '!L31&amp;")"&amp;"&lt;br/&gt;"&amp;"Altitude "&amp;'Data Input '!M31&amp;"&lt;br/&gt;"&amp;'Data Input '!E31&amp;"&lt;br/&gt;"&amp;'Data Input '!F31&amp;"&lt;br/&gt;"&amp;" "&amp;'Data Input '!G31&amp;"&lt;br/&gt;"&amp;'Data Input '!N31&amp;" "&amp;'Data Input '!O31&amp;"&lt;br/&gt;"&amp;'Data Input '!H31&amp;"&lt;br/&gt;"&amp;'Data Input '!I31&amp;"&lt;br/&gt;"&amp;'Data Input '!J31</f>
        <v>Map# 49 Grid Ref: (NM896462)&lt;br/&gt;Altitude &lt;br/&gt;Argyll &amp; Bute Council Ferry: Phone 01546 605522&lt;br/&gt;&lt;br/&gt; &lt;br/&gt;Verified 1/9/19&lt;br/&gt;&lt;br/&gt;&lt;br/&gt;</v>
      </c>
      <c r="F31" s="2">
        <v>56.561</v>
      </c>
      <c r="G31" s="2">
        <v>-5.4260000000000002</v>
      </c>
      <c r="H31" s="2">
        <f>'Data Input '!M31</f>
        <v>0</v>
      </c>
      <c r="I31" s="2" t="str">
        <f>LOOKUP('Data Input '!C31,'Look Up Tables'!$G$19:$G$33,'Look Up Tables'!$I$19:$I$33)</f>
        <v>circle</v>
      </c>
      <c r="J31" s="2" t="str">
        <f>LOOKUP('Data Input '!C31,'Look Up Tables'!$G$19:$G$33,'Look Up Tables'!$J$19:$J$33)</f>
        <v>Deep Pink</v>
      </c>
      <c r="K31" s="2"/>
      <c r="L31" s="2"/>
      <c r="M31" s="2"/>
      <c r="N31" s="2"/>
    </row>
    <row r="32" spans="1:14" ht="30">
      <c r="A32" s="7">
        <f>'Data Input '!A32</f>
        <v>31</v>
      </c>
      <c r="B32" s="7" t="str">
        <f>'Data Input '!C32</f>
        <v>Ferries</v>
      </c>
      <c r="C32" s="7" t="s">
        <v>114</v>
      </c>
      <c r="D32" s="20" t="str">
        <f>'Data Input '!D32</f>
        <v>Tarbert to Portavadie Ferry</v>
      </c>
      <c r="E32" s="20" t="str">
        <f>"Map# "&amp;'Data Input '!K32&amp;" Grid Ref: "&amp;"("&amp;'Data Input '!L32&amp;")"&amp;"&lt;br/&gt;"&amp;"Altitude "&amp;'Data Input '!M32&amp;"&lt;br/&gt;"&amp;'Data Input '!E32&amp;"&lt;br/&gt;"&amp;'Data Input '!F32&amp;"&lt;br/&gt;"&amp;" "&amp;'Data Input '!G32&amp;"&lt;br/&gt;"&amp;'Data Input '!N32&amp;" "&amp;'Data Input '!O32&amp;"&lt;br/&gt;"&amp;'Data Input '!H32&amp;"&lt;br/&gt;"&amp;'Data Input '!I32&amp;"&lt;br/&gt;"&amp;'Data Input '!J32</f>
        <v>Map# ? Grid Ref: (NR872689)&lt;br/&gt;Altitude &lt;br/&gt;Calmac Ferries: Phone 0800 066 5000&lt;br/&gt;Access to Portavadie Start Point.&lt;br/&gt; &lt;br/&gt;Verified 1/9/19&lt;br/&gt;&lt;br/&gt;&lt;br/&gt;</v>
      </c>
      <c r="F32" s="2">
        <v>55.866</v>
      </c>
      <c r="G32" s="2">
        <v>-5.4029999999999996</v>
      </c>
      <c r="H32" s="2">
        <f>'Data Input '!M32</f>
        <v>0</v>
      </c>
      <c r="I32" s="2" t="str">
        <f>LOOKUP('Data Input '!C32,'Look Up Tables'!$G$19:$G$33,'Look Up Tables'!$I$19:$I$33)</f>
        <v>circle</v>
      </c>
      <c r="J32" s="2" t="str">
        <f>LOOKUP('Data Input '!C32,'Look Up Tables'!$G$19:$G$33,'Look Up Tables'!$J$19:$J$33)</f>
        <v>Deep Pink</v>
      </c>
      <c r="K32" s="2"/>
      <c r="L32" s="2"/>
      <c r="M32" s="2"/>
      <c r="N32" s="2"/>
    </row>
    <row r="33" spans="1:14" ht="30">
      <c r="A33" s="7">
        <f>'Data Input '!A33</f>
        <v>32</v>
      </c>
      <c r="B33" s="7" t="str">
        <f>'Data Input '!C33</f>
        <v>Ferries</v>
      </c>
      <c r="C33" s="7" t="s">
        <v>114</v>
      </c>
      <c r="D33" s="20" t="str">
        <f>'Data Input '!D33</f>
        <v>Corran Ferry</v>
      </c>
      <c r="E33" s="20" t="str">
        <f>"Map# "&amp;'Data Input '!K33&amp;" Grid Ref: "&amp;"("&amp;'Data Input '!L33&amp;")"&amp;"&lt;br/&gt;"&amp;"Altitude "&amp;'Data Input '!M33&amp;"&lt;br/&gt;"&amp;'Data Input '!E33&amp;"&lt;br/&gt;"&amp;'Data Input '!F33&amp;"&lt;br/&gt;"&amp;" "&amp;'Data Input '!G33&amp;"&lt;br/&gt;"&amp;'Data Input '!N33&amp;" "&amp;'Data Input '!O33&amp;"&lt;br/&gt;"&amp;'Data Input '!H33&amp;"&lt;br/&gt;"&amp;'Data Input '!I33&amp;"&lt;br/&gt;"&amp;'Data Input '!J33</f>
        <v>Map# 41 Grid Ref: (NN017637)&lt;br/&gt;Altitude &lt;br/&gt;Crosses Loch Linnhe. 0630 (0830 Sun) to 2120. No booking req.&lt;br/&gt;&lt;br/&gt; &lt;br/&gt;Verified 1/9/19&lt;br/&gt;&lt;br/&gt;&lt;br/&gt;</v>
      </c>
      <c r="F33" s="2">
        <v>56.722999999999999</v>
      </c>
      <c r="G33" s="2">
        <v>-5.242</v>
      </c>
      <c r="H33" s="2">
        <f>'Data Input '!M33</f>
        <v>0</v>
      </c>
      <c r="I33" s="2" t="str">
        <f>LOOKUP('Data Input '!C33,'Look Up Tables'!$G$19:$G$33,'Look Up Tables'!$I$19:$I$33)</f>
        <v>circle</v>
      </c>
      <c r="J33" s="2" t="str">
        <f>LOOKUP('Data Input '!C33,'Look Up Tables'!$G$19:$G$33,'Look Up Tables'!$J$19:$J$33)</f>
        <v>Deep Pink</v>
      </c>
      <c r="K33" s="2"/>
      <c r="L33" s="2"/>
      <c r="M33" s="2"/>
      <c r="N33" s="2"/>
    </row>
    <row r="34" spans="1:14" ht="30">
      <c r="A34" s="7">
        <f>'Data Input '!A34</f>
        <v>33</v>
      </c>
      <c r="B34" s="7" t="str">
        <f>'Data Input '!C34</f>
        <v>Ferries</v>
      </c>
      <c r="C34" s="7" t="s">
        <v>114</v>
      </c>
      <c r="D34" s="20" t="str">
        <f>'Data Input '!D34</f>
        <v>Camasnagual to Ft William Ferry</v>
      </c>
      <c r="E34" s="20" t="str">
        <f>"Map# "&amp;'Data Input '!K34&amp;" Grid Ref: "&amp;"("&amp;'Data Input '!L34&amp;")"&amp;"&lt;br/&gt;"&amp;"Altitude "&amp;'Data Input '!M34&amp;"&lt;br/&gt;"&amp;'Data Input '!E34&amp;"&lt;br/&gt;"&amp;'Data Input '!F34&amp;"&lt;br/&gt;"&amp;" "&amp;'Data Input '!G34&amp;"&lt;br/&gt;"&amp;'Data Input '!N34&amp;" "&amp;'Data Input '!O34&amp;"&lt;br/&gt;"&amp;'Data Input '!H34&amp;"&lt;br/&gt;"&amp;'Data Input '!I34&amp;"&lt;br/&gt;"&amp;'Data Input '!J34</f>
        <v>Map# 41 Grid Ref: (NN095751)&lt;br/&gt;Altitude &lt;br/&gt;Lochaber Transport: Phone 07826 695160 &lt;br/&gt;Not Sundays&lt;br/&gt; &lt;br/&gt;Verified 1/9/19&lt;br/&gt;&lt;br/&gt;&lt;br/&gt;</v>
      </c>
      <c r="F34" s="2">
        <v>56.827820000000003</v>
      </c>
      <c r="G34" s="2">
        <v>-5.1235799999999996</v>
      </c>
      <c r="H34" s="2">
        <f>'Data Input '!M34</f>
        <v>0</v>
      </c>
      <c r="I34" s="2" t="str">
        <f>LOOKUP('Data Input '!C34,'Look Up Tables'!$G$19:$G$33,'Look Up Tables'!$I$19:$I$33)</f>
        <v>circle</v>
      </c>
      <c r="J34" s="2" t="str">
        <f>LOOKUP('Data Input '!C34,'Look Up Tables'!$G$19:$G$33,'Look Up Tables'!$J$19:$J$33)</f>
        <v>Deep Pink</v>
      </c>
      <c r="K34" s="2"/>
      <c r="L34" s="2"/>
      <c r="M34" s="2"/>
      <c r="N34" s="2"/>
    </row>
    <row r="35" spans="1:14" ht="30">
      <c r="A35" s="7">
        <f>'Data Input '!A35</f>
        <v>34</v>
      </c>
      <c r="B35" s="7" t="str">
        <f>'Data Input '!C35</f>
        <v>Ferries</v>
      </c>
      <c r="C35" s="7" t="s">
        <v>114</v>
      </c>
      <c r="D35" s="20" t="str">
        <f>'Data Input '!D35</f>
        <v>Dalelia to Polloch Ferry</v>
      </c>
      <c r="E35" s="20" t="str">
        <f>"Map# "&amp;'Data Input '!K35&amp;" Grid Ref: "&amp;"("&amp;'Data Input '!L35&amp;")"&amp;"&lt;br/&gt;"&amp;"Altitude "&amp;'Data Input '!M35&amp;"&lt;br/&gt;"&amp;'Data Input '!E35&amp;"&lt;br/&gt;"&amp;'Data Input '!F35&amp;"&lt;br/&gt;"&amp;" "&amp;'Data Input '!G35&amp;"&lt;br/&gt;"&amp;'Data Input '!N35&amp;" "&amp;'Data Input '!O35&amp;"&lt;br/&gt;"&amp;'Data Input '!H35&amp;"&lt;br/&gt;"&amp;'Data Input '!I35&amp;"&lt;br/&gt;"&amp;'Data Input '!J35</f>
        <v>Map# 40 Grid Ref: (NM734690)&lt;br/&gt;Altitude &lt;br/&gt;John Macaulay: Phone 01967 431253 (info@daleliafarm.co.uk)&lt;br/&gt;&lt;br/&gt; &lt;br/&gt;Verified 1/9/19&lt;br/&gt;&lt;br/&gt;&lt;br/&gt;</v>
      </c>
      <c r="F35" s="2">
        <v>56.758000000000003</v>
      </c>
      <c r="G35" s="2">
        <v>-5.7080000000000002</v>
      </c>
      <c r="H35" s="2">
        <f>'Data Input '!M35</f>
        <v>0</v>
      </c>
      <c r="I35" s="2" t="str">
        <f>LOOKUP('Data Input '!C35,'Look Up Tables'!$G$19:$G$33,'Look Up Tables'!$I$19:$I$33)</f>
        <v>circle</v>
      </c>
      <c r="J35" s="2" t="str">
        <f>LOOKUP('Data Input '!C35,'Look Up Tables'!$G$19:$G$33,'Look Up Tables'!$J$19:$J$33)</f>
        <v>Deep Pink</v>
      </c>
      <c r="K35" s="2"/>
      <c r="L35" s="2"/>
      <c r="M35" s="2"/>
      <c r="N35" s="2"/>
    </row>
    <row r="36" spans="1:14" ht="30">
      <c r="A36" s="7">
        <f>'Data Input '!A36</f>
        <v>35</v>
      </c>
      <c r="B36" s="7" t="str">
        <f>'Data Input '!C36</f>
        <v>Ferries</v>
      </c>
      <c r="C36" s="7" t="s">
        <v>114</v>
      </c>
      <c r="D36" s="20" t="str">
        <f>'Data Input '!D36</f>
        <v>Mallaig to Inverie Ferry</v>
      </c>
      <c r="E36" s="20" t="str">
        <f>"Map# "&amp;'Data Input '!K36&amp;" Grid Ref: "&amp;"("&amp;'Data Input '!L36&amp;")"&amp;"&lt;br/&gt;"&amp;"Altitude "&amp;'Data Input '!M36&amp;"&lt;br/&gt;"&amp;'Data Input '!E36&amp;"&lt;br/&gt;"&amp;'Data Input '!F36&amp;"&lt;br/&gt;"&amp;" "&amp;'Data Input '!G36&amp;"&lt;br/&gt;"&amp;'Data Input '!N36&amp;" "&amp;'Data Input '!O36&amp;"&lt;br/&gt;"&amp;'Data Input '!H36&amp;"&lt;br/&gt;"&amp;'Data Input '!I36&amp;"&lt;br/&gt;"&amp;'Data Input '!J36</f>
        <v>Map# 40 Grid Ref: (NM678972)&lt;br/&gt;Altitude &lt;br/&gt;Western Isle Cruises: Phone 01687 462 233&lt;br/&gt;Earliest departure 1030 on Friday.&lt;br/&gt; &lt;br/&gt;Verified 1/9/19&lt;br/&gt;&lt;br/&gt;&lt;br/&gt;</v>
      </c>
      <c r="F36" s="2">
        <v>57.005859999999998</v>
      </c>
      <c r="G36" s="2">
        <v>-5.8277799999999997</v>
      </c>
      <c r="H36" s="2">
        <f>'Data Input '!M36</f>
        <v>0</v>
      </c>
      <c r="I36" s="2" t="str">
        <f>LOOKUP('Data Input '!C36,'Look Up Tables'!$G$19:$G$33,'Look Up Tables'!$I$19:$I$33)</f>
        <v>circle</v>
      </c>
      <c r="J36" s="2" t="str">
        <f>LOOKUP('Data Input '!C36,'Look Up Tables'!$G$19:$G$33,'Look Up Tables'!$J$19:$J$33)</f>
        <v>Deep Pink</v>
      </c>
      <c r="K36" s="2"/>
      <c r="L36" s="2"/>
      <c r="M36" s="2"/>
      <c r="N36" s="2"/>
    </row>
    <row r="37" spans="1:14" ht="30">
      <c r="A37" s="7">
        <f>'Data Input '!A37</f>
        <v>36</v>
      </c>
      <c r="B37" s="7" t="str">
        <f>'Data Input '!C37</f>
        <v>Ferries</v>
      </c>
      <c r="C37" s="7" t="s">
        <v>114</v>
      </c>
      <c r="D37" s="20" t="str">
        <f>'Data Input '!D37</f>
        <v>Drumnadrochit to Inverfarigaig Ferry</v>
      </c>
      <c r="E37" s="20" t="str">
        <f>"Map# "&amp;'Data Input '!K37&amp;" Grid Ref: "&amp;"("&amp;'Data Input '!L37&amp;")"&amp;"&lt;br/&gt;"&amp;"Altitude "&amp;'Data Input '!M37&amp;"&lt;br/&gt;"&amp;'Data Input '!E37&amp;"&lt;br/&gt;"&amp;'Data Input '!F37&amp;"&lt;br/&gt;"&amp;" "&amp;'Data Input '!G37&amp;"&lt;br/&gt;"&amp;'Data Input '!N37&amp;" "&amp;'Data Input '!O37&amp;"&lt;br/&gt;"&amp;'Data Input '!H37&amp;"&lt;br/&gt;"&amp;'Data Input '!I37&amp;"&lt;br/&gt;"&amp;'Data Input '!J37</f>
        <v>Map# 26,35 Grid Ref: (NH528300)&lt;br/&gt;Altitude &lt;br/&gt;Gordon Menzies: Phone 07831 434691&lt;br/&gt;Email: gordonlochness@gmail.com&lt;br/&gt; Departs Temple Pier&lt;br/&gt;Verified 1/9/19&lt;br/&gt;Pre-book after 1 Mar 2021&lt;br/&gt;&lt;br/&gt;</v>
      </c>
      <c r="F37" s="2">
        <v>57.336489999999998</v>
      </c>
      <c r="G37" s="2">
        <v>-4.4437899999999999</v>
      </c>
      <c r="H37" s="2">
        <f>'Data Input '!M37</f>
        <v>0</v>
      </c>
      <c r="I37" s="2" t="str">
        <f>LOOKUP('Data Input '!C37,'Look Up Tables'!$G$19:$G$33,'Look Up Tables'!$I$19:$I$33)</f>
        <v>circle</v>
      </c>
      <c r="J37" s="2" t="str">
        <f>LOOKUP('Data Input '!C37,'Look Up Tables'!$G$19:$G$33,'Look Up Tables'!$J$19:$J$33)</f>
        <v>Deep Pink</v>
      </c>
      <c r="K37" s="2"/>
      <c r="L37" s="2"/>
      <c r="M37" s="2"/>
      <c r="N37" s="2"/>
    </row>
    <row r="38" spans="1:14" ht="30">
      <c r="A38" s="7">
        <f>'Data Input '!A38</f>
        <v>37</v>
      </c>
      <c r="B38" s="7" t="str">
        <f>'Data Input '!C38</f>
        <v>Accomm.</v>
      </c>
      <c r="C38" s="7"/>
      <c r="D38" s="20" t="str">
        <f>'Data Input '!D38</f>
        <v>Ault na Goire (Errogie)</v>
      </c>
      <c r="E38" s="20" t="str">
        <f>"Map# "&amp;'Data Input '!K38&amp;" Grid Ref: "&amp;"("&amp;'Data Input '!L38&amp;")"&amp;"&lt;br/&gt;"&amp;"Altitude "&amp;'Data Input '!M38&amp;"&lt;br/&gt;"&amp;'Data Input '!E38&amp;"&lt;br/&gt;"&amp;'Data Input '!F38&amp;"&lt;br/&gt;"&amp;" "&amp;'Data Input '!G38&amp;"&lt;br/&gt;"&amp;'Data Input '!N38&amp;" "&amp;'Data Input '!O38&amp;"&lt;br/&gt;"&amp;'Data Input '!H38&amp;"&lt;br/&gt;"&amp;'Data Input '!I38&amp;"&lt;br/&gt;"&amp;'Data Input '!J38</f>
        <v>Map# 26,35 Grid Ref: (NH544231)&lt;br/&gt;Altitude 205&lt;br/&gt;Janet Sutherland: Phone 01456 486711&lt;br/&gt;Limited camping (pre-booked only) and Resupply Parcels only &lt;br/&gt; &lt;br/&gt;Verified 1/9/19&lt;br/&gt;&lt;br/&gt;&lt;br/&gt;</v>
      </c>
      <c r="F38" s="2">
        <v>57.274900000000002</v>
      </c>
      <c r="G38" s="2">
        <v>-4.4166400000000001</v>
      </c>
      <c r="H38" s="2">
        <f>'Data Input '!M38</f>
        <v>205</v>
      </c>
      <c r="I38" s="2" t="str">
        <f>LOOKUP('Data Input '!C38,'Look Up Tables'!$G$19:$G$33,'Look Up Tables'!$I$19:$I$33)</f>
        <v>triangle</v>
      </c>
      <c r="J38" s="2" t="str">
        <f>LOOKUP('Data Input '!C38,'Look Up Tables'!$G$19:$G$33,'Look Up Tables'!$J$19:$J$33)</f>
        <v>Light Green</v>
      </c>
      <c r="K38" s="2"/>
      <c r="L38" s="2"/>
      <c r="M38" s="2"/>
      <c r="N38" s="2"/>
    </row>
    <row r="39" spans="1:14">
      <c r="A39" s="7">
        <f>'Data Input '!A39</f>
        <v>38</v>
      </c>
      <c r="B39" s="7" t="str">
        <f>'Data Input '!C39</f>
        <v>Accomm.</v>
      </c>
      <c r="C39" s="7"/>
      <c r="D39" s="20" t="str">
        <f>'Data Input '!D39</f>
        <v>Lochallater Lodge</v>
      </c>
      <c r="E39" s="20" t="str">
        <f>"Map# "&amp;'Data Input '!K39&amp;" Grid Ref: "&amp;"("&amp;'Data Input '!L39&amp;")"&amp;"&lt;br/&gt;"&amp;"Altitude "&amp;'Data Input '!M39&amp;"&lt;br/&gt;"&amp;'Data Input '!E39&amp;"&lt;br/&gt;"&amp;'Data Input '!F39&amp;"&lt;br/&gt;"&amp;" "&amp;'Data Input '!G39&amp;"&lt;br/&gt;"&amp;'Data Input '!N39&amp;" "&amp;'Data Input '!O39&amp;"&lt;br/&gt;"&amp;'Data Input '!H39&amp;"&lt;br/&gt;"&amp;'Data Input '!I39&amp;"&lt;br/&gt;"&amp;'Data Input '!J39</f>
        <v>Map# 43 Grid Ref: (NO178844)&lt;br/&gt;Altitude 505&lt;br/&gt;Open as usual &lt;br/&gt;&lt;br/&gt; &lt;br/&gt;Verified 1/9/19&lt;br/&gt;&lt;br/&gt;&lt;br/&gt;</v>
      </c>
      <c r="F39" s="2">
        <v>56.943680000000001</v>
      </c>
      <c r="G39" s="2">
        <v>-3.3527399999999998</v>
      </c>
      <c r="H39" s="2">
        <f>'Data Input '!M39</f>
        <v>505</v>
      </c>
      <c r="I39" s="2" t="str">
        <f>LOOKUP('Data Input '!C39,'Look Up Tables'!$G$19:$G$33,'Look Up Tables'!$I$19:$I$33)</f>
        <v>triangle</v>
      </c>
      <c r="J39" s="2" t="str">
        <f>LOOKUP('Data Input '!C39,'Look Up Tables'!$G$19:$G$33,'Look Up Tables'!$J$19:$J$33)</f>
        <v>Light Green</v>
      </c>
      <c r="K39" s="2"/>
      <c r="L39" s="2"/>
      <c r="M39" s="2"/>
      <c r="N39" s="2"/>
    </row>
    <row r="40" spans="1:14">
      <c r="A40" s="7">
        <f>'Data Input '!A40</f>
        <v>39</v>
      </c>
      <c r="B40" s="7" t="str">
        <f>'Data Input '!C40</f>
        <v>Accomm.</v>
      </c>
      <c r="C40" s="7"/>
      <c r="D40" s="20" t="str">
        <f>'Data Input '!D40</f>
        <v>Cougie Lodge</v>
      </c>
      <c r="E40" s="20" t="str">
        <f>"Map# "&amp;'Data Input '!K40&amp;" Grid Ref: "&amp;"("&amp;'Data Input '!L40&amp;")"&amp;"&lt;br/&gt;"&amp;"Altitude "&amp;'Data Input '!M40&amp;"&lt;br/&gt;"&amp;'Data Input '!E40&amp;"&lt;br/&gt;"&amp;'Data Input '!F40&amp;"&lt;br/&gt;"&amp;" "&amp;'Data Input '!G40&amp;"&lt;br/&gt;"&amp;'Data Input '!N40&amp;" "&amp;'Data Input '!O40&amp;"&lt;br/&gt;"&amp;'Data Input '!H40&amp;"&lt;br/&gt;"&amp;'Data Input '!I40&amp;"&lt;br/&gt;"&amp;'Data Input '!J40</f>
        <v>Map# 25 Grid Ref: (NH242211)&lt;br/&gt;Altitude 275&lt;br/&gt;Open as usual &lt;br/&gt;&lt;br/&gt; &lt;br/&gt;Verified 2022&lt;br/&gt;&lt;br/&gt;&lt;br/&gt;</v>
      </c>
      <c r="F40" s="2">
        <v>57.246549999999999</v>
      </c>
      <c r="G40" s="2">
        <v>-4.9162699999999999</v>
      </c>
      <c r="H40" s="2">
        <f>'Data Input '!M40</f>
        <v>275</v>
      </c>
      <c r="I40" s="2" t="str">
        <f>LOOKUP('Data Input '!C40,'Look Up Tables'!$G$19:$G$33,'Look Up Tables'!$I$19:$I$33)</f>
        <v>triangle</v>
      </c>
      <c r="J40" s="2" t="str">
        <f>LOOKUP('Data Input '!C40,'Look Up Tables'!$G$19:$G$33,'Look Up Tables'!$J$19:$J$33)</f>
        <v>Light Green</v>
      </c>
      <c r="K40" s="2"/>
      <c r="L40" s="2"/>
      <c r="M40" s="2"/>
      <c r="N40" s="2"/>
    </row>
    <row r="41" spans="1:14" ht="30">
      <c r="A41" s="7">
        <f>'Data Input '!A41</f>
        <v>40</v>
      </c>
      <c r="B41" s="7" t="str">
        <f>'Data Input '!C41</f>
        <v>Accomm.</v>
      </c>
      <c r="C41" s="7"/>
      <c r="D41" s="20" t="str">
        <f>'Data Input '!D41</f>
        <v>Laggan Village</v>
      </c>
      <c r="E41" s="20" t="str">
        <f>"Map# "&amp;'Data Input '!K41&amp;" Grid Ref: "&amp;"("&amp;'Data Input '!L41&amp;")"&amp;"&lt;br/&gt;"&amp;"Altitude "&amp;'Data Input '!M41&amp;"&lt;br/&gt;"&amp;'Data Input '!E41&amp;"&lt;br/&gt;"&amp;'Data Input '!F41&amp;"&lt;br/&gt;"&amp;" "&amp;'Data Input '!G41&amp;"&lt;br/&gt;"&amp;'Data Input '!N41&amp;" "&amp;'Data Input '!O41&amp;"&lt;br/&gt;"&amp;'Data Input '!H41&amp;"&lt;br/&gt;"&amp;'Data Input '!I41&amp;"&lt;br/&gt;"&amp;'Data Input '!J41</f>
        <v>Map# 35 Grid Ref: (NN613945)&lt;br/&gt;Altitude 260&lt;br/&gt;Laggan Store and Coffee bothy&lt;br/&gt;Supplies… and coffee.&lt;br/&gt; &lt;br/&gt;Verified 1/9/19&lt;br/&gt;&lt;br/&gt;&lt;br/&gt;</v>
      </c>
      <c r="F41" s="2">
        <v>57.020510000000002</v>
      </c>
      <c r="G41" s="2">
        <v>-4.2865099999999998</v>
      </c>
      <c r="H41" s="2">
        <f>'Data Input '!M41</f>
        <v>260</v>
      </c>
      <c r="I41" s="2" t="str">
        <f>LOOKUP('Data Input '!C41,'Look Up Tables'!$G$19:$G$33,'Look Up Tables'!$I$19:$I$33)</f>
        <v>triangle</v>
      </c>
      <c r="J41" s="2" t="str">
        <f>LOOKUP('Data Input '!C41,'Look Up Tables'!$G$19:$G$33,'Look Up Tables'!$J$19:$J$33)</f>
        <v>Light Green</v>
      </c>
      <c r="K41" s="2"/>
      <c r="L41" s="2"/>
      <c r="M41" s="2"/>
      <c r="N41" s="2"/>
    </row>
    <row r="42" spans="1:14" ht="30">
      <c r="A42" s="7">
        <f>'Data Input '!A42</f>
        <v>41</v>
      </c>
      <c r="B42" s="7" t="str">
        <f>'Data Input '!C42</f>
        <v>Accomm.</v>
      </c>
      <c r="C42" s="7"/>
      <c r="D42" s="20" t="str">
        <f>'Data Input '!D42</f>
        <v>Dalwhinnie</v>
      </c>
      <c r="E42" s="20" t="str">
        <f>"Map# "&amp;'Data Input '!K42&amp;" Grid Ref: "&amp;"("&amp;'Data Input '!L42&amp;")"&amp;"&lt;br/&gt;"&amp;"Altitude "&amp;'Data Input '!M42&amp;"&lt;br/&gt;"&amp;'Data Input '!E42&amp;"&lt;br/&gt;"&amp;'Data Input '!F42&amp;"&lt;br/&gt;"&amp;" "&amp;'Data Input '!G42&amp;"&lt;br/&gt;"&amp;'Data Input '!N42&amp;" "&amp;'Data Input '!O42&amp;"&lt;br/&gt;"&amp;'Data Input '!H42&amp;"&lt;br/&gt;"&amp;'Data Input '!I42&amp;"&lt;br/&gt;"&amp;'Data Input '!J42</f>
        <v>Map# ? Grid Ref: (NH637843)&lt;br/&gt;Altitude 360&lt;br/&gt;Loch Ericht Hotel: Phone 01528 522321. &lt;br/&gt;Limited Accomm, Meals and Camping&lt;br/&gt; &lt;br/&gt;Verified 1/9/19&lt;br/&gt;&lt;br/&gt;&lt;br/&gt;</v>
      </c>
      <c r="F42" s="2">
        <v>56.929839999999999</v>
      </c>
      <c r="G42" s="2">
        <v>-4.24153</v>
      </c>
      <c r="H42" s="2">
        <f>'Data Input '!M42</f>
        <v>360</v>
      </c>
      <c r="I42" s="2" t="str">
        <f>LOOKUP('Data Input '!C42,'Look Up Tables'!$G$19:$G$33,'Look Up Tables'!$I$19:$I$33)</f>
        <v>triangle</v>
      </c>
      <c r="J42" s="2" t="str">
        <f>LOOKUP('Data Input '!C42,'Look Up Tables'!$G$19:$G$33,'Look Up Tables'!$J$19:$J$33)</f>
        <v>Light Green</v>
      </c>
      <c r="K42" s="2"/>
      <c r="L42" s="2"/>
      <c r="M42" s="2"/>
      <c r="N42" s="2"/>
    </row>
    <row r="43" spans="1:14" ht="30">
      <c r="A43" s="7">
        <f>'Data Input '!A43</f>
        <v>42</v>
      </c>
      <c r="B43" s="7" t="str">
        <f>'Data Input '!C43</f>
        <v>Accomm.</v>
      </c>
      <c r="C43" s="7"/>
      <c r="D43" s="20" t="str">
        <f>'Data Input '!D43</f>
        <v>Mar Lodge</v>
      </c>
      <c r="E43" s="20" t="str">
        <f>"Map# "&amp;'Data Input '!K43&amp;" Grid Ref: "&amp;"("&amp;'Data Input '!L43&amp;")"&amp;"&lt;br/&gt;"&amp;"Altitude "&amp;'Data Input '!M43&amp;"&lt;br/&gt;"&amp;'Data Input '!E43&amp;"&lt;br/&gt;"&amp;'Data Input '!F43&amp;"&lt;br/&gt;"&amp;" "&amp;'Data Input '!G43&amp;"&lt;br/&gt;"&amp;'Data Input '!N43&amp;" "&amp;'Data Input '!O43&amp;"&lt;br/&gt;"&amp;'Data Input '!H43&amp;"&lt;br/&gt;"&amp;'Data Input '!I43&amp;"&lt;br/&gt;"&amp;'Data Input '!J43</f>
        <v>Map# 43 Grid Ref: (NO099900)&lt;br/&gt;Altitude 340&lt;br/&gt;Open for re-supply parcels and Coffee/Tea&lt;br/&gt;&lt;br/&gt; &lt;br/&gt;Verified 1/9/19&lt;br/&gt;&lt;br/&gt;&lt;br/&gt;</v>
      </c>
      <c r="F43" s="2">
        <v>56.9925</v>
      </c>
      <c r="G43" s="2">
        <v>-3.4849899999999998</v>
      </c>
      <c r="H43" s="2">
        <f>'Data Input '!M43</f>
        <v>340</v>
      </c>
      <c r="I43" s="2" t="str">
        <f>LOOKUP('Data Input '!C43,'Look Up Tables'!$G$19:$G$33,'Look Up Tables'!$I$19:$I$33)</f>
        <v>triangle</v>
      </c>
      <c r="J43" s="2" t="str">
        <f>LOOKUP('Data Input '!C43,'Look Up Tables'!$G$19:$G$33,'Look Up Tables'!$J$19:$J$33)</f>
        <v>Light Green</v>
      </c>
      <c r="K43" s="2"/>
      <c r="L43" s="2"/>
      <c r="M43" s="2"/>
      <c r="N43" s="2"/>
    </row>
    <row r="44" spans="1:14" ht="30">
      <c r="A44" s="7">
        <f>'Data Input '!A44</f>
        <v>43</v>
      </c>
      <c r="B44" s="7" t="str">
        <f>'Data Input '!C44</f>
        <v>Accomm.</v>
      </c>
      <c r="C44" s="7"/>
      <c r="D44" s="20" t="str">
        <f>'Data Input '!D44</f>
        <v>Newtonmore Hostel</v>
      </c>
      <c r="E44" s="20" t="str">
        <f>"Map# "&amp;'Data Input '!K44&amp;" Grid Ref: "&amp;"("&amp;'Data Input '!L44&amp;")"&amp;"&lt;br/&gt;"&amp;"Altitude "&amp;'Data Input '!M44&amp;"&lt;br/&gt;"&amp;'Data Input '!E44&amp;"&lt;br/&gt;"&amp;'Data Input '!F44&amp;"&lt;br/&gt;"&amp;" "&amp;'Data Input '!G44&amp;"&lt;br/&gt;"&amp;'Data Input '!N44&amp;" "&amp;'Data Input '!O44&amp;"&lt;br/&gt;"&amp;'Data Input '!H44&amp;"&lt;br/&gt;"&amp;'Data Input '!I44&amp;"&lt;br/&gt;"&amp;'Data Input '!J44</f>
        <v>Map# ? Grid Ref: (NH714990)&lt;br/&gt;Altitude 245&lt;br/&gt;Ali &amp; Sue: Phone 01540 673360&lt;br/&gt;Resupply parcels only&lt;br/&gt; &lt;br/&gt;Verified 1/9/19&lt;br/&gt;&lt;br/&gt;&lt;br/&gt;</v>
      </c>
      <c r="F44" s="2">
        <v>57.063740000000003</v>
      </c>
      <c r="G44" s="2">
        <v>-4.1232100000000003</v>
      </c>
      <c r="H44" s="2">
        <f>'Data Input '!M44</f>
        <v>245</v>
      </c>
      <c r="I44" s="2" t="str">
        <f>LOOKUP('Data Input '!C44,'Look Up Tables'!$G$19:$G$33,'Look Up Tables'!$I$19:$I$33)</f>
        <v>triangle</v>
      </c>
      <c r="J44" s="2" t="str">
        <f>LOOKUP('Data Input '!C44,'Look Up Tables'!$G$19:$G$33,'Look Up Tables'!$J$19:$J$33)</f>
        <v>Light Green</v>
      </c>
      <c r="K44" s="2"/>
      <c r="L44" s="2"/>
      <c r="M44" s="2"/>
      <c r="N44" s="2"/>
    </row>
    <row r="45" spans="1:14" ht="30">
      <c r="A45" s="7">
        <f>'Data Input '!A45</f>
        <v>44</v>
      </c>
      <c r="B45" s="7" t="str">
        <f>'Data Input '!C45</f>
        <v>Accomm.</v>
      </c>
      <c r="C45" s="7"/>
      <c r="D45" s="20" t="str">
        <f>'Data Input '!D45</f>
        <v>Tarfside</v>
      </c>
      <c r="E45" s="20" t="str">
        <f>"Map# "&amp;'Data Input '!K45&amp;" Grid Ref: "&amp;"("&amp;'Data Input '!L45&amp;")"&amp;"&lt;br/&gt;"&amp;"Altitude "&amp;'Data Input '!M45&amp;"&lt;br/&gt;"&amp;'Data Input '!E45&amp;"&lt;br/&gt;"&amp;'Data Input '!F45&amp;"&lt;br/&gt;"&amp;" "&amp;'Data Input '!G45&amp;"&lt;br/&gt;"&amp;'Data Input '!N45&amp;" "&amp;'Data Input '!O45&amp;"&lt;br/&gt;"&amp;'Data Input '!H45&amp;"&lt;br/&gt;"&amp;'Data Input '!I45&amp;"&lt;br/&gt;"&amp;'Data Input '!J45</f>
        <v>Map# 44 Grid Ref: (NO491798)&lt;br/&gt;Altitude 200&lt;br/&gt;St Drostan's Hostel snacks, limited accomm&lt;br/&gt;&lt;br/&gt; &lt;br/&gt;Verified 1/9/19&lt;br/&gt;&lt;br/&gt;&lt;br/&gt;</v>
      </c>
      <c r="F45" s="2">
        <v>56.906399999999998</v>
      </c>
      <c r="G45" s="2">
        <v>-2.83744</v>
      </c>
      <c r="H45" s="2">
        <f>'Data Input '!M45</f>
        <v>200</v>
      </c>
      <c r="I45" s="2" t="str">
        <f>LOOKUP('Data Input '!C45,'Look Up Tables'!$G$19:$G$33,'Look Up Tables'!$I$19:$I$33)</f>
        <v>triangle</v>
      </c>
      <c r="J45" s="2" t="str">
        <f>LOOKUP('Data Input '!C45,'Look Up Tables'!$G$19:$G$33,'Look Up Tables'!$J$19:$J$33)</f>
        <v>Light Green</v>
      </c>
      <c r="K45" s="2"/>
      <c r="L45" s="2"/>
      <c r="M45" s="2"/>
      <c r="N45" s="2"/>
    </row>
    <row r="46" spans="1:14" ht="30">
      <c r="A46" s="7">
        <f>'Data Input '!A46</f>
        <v>45</v>
      </c>
      <c r="B46" s="7" t="str">
        <f>'Data Input '!C46</f>
        <v>Accomm.</v>
      </c>
      <c r="C46" s="7"/>
      <c r="D46" s="20" t="str">
        <f>'Data Input '!D46</f>
        <v>Park Hotel (Montrose)</v>
      </c>
      <c r="E46" s="20" t="str">
        <f>"Map# "&amp;'Data Input '!K46&amp;" Grid Ref: "&amp;"("&amp;'Data Input '!L46&amp;")"&amp;"&lt;br/&gt;"&amp;"Altitude "&amp;'Data Input '!M46&amp;"&lt;br/&gt;"&amp;'Data Input '!E46&amp;"&lt;br/&gt;"&amp;'Data Input '!F46&amp;"&lt;br/&gt;"&amp;" "&amp;'Data Input '!G46&amp;"&lt;br/&gt;"&amp;'Data Input '!N46&amp;" "&amp;'Data Input '!O46&amp;"&lt;br/&gt;"&amp;'Data Input '!H46&amp;"&lt;br/&gt;"&amp;'Data Input '!I46&amp;"&lt;br/&gt;"&amp;'Data Input '!J46</f>
        <v>Map# 54 Grid Ref: (NO717580)&lt;br/&gt;Altitude 10&lt;br/&gt;Park Hotel: Phone 01674 663400&lt;br/&gt;Challenge Control. Plus Accomm, Food, Bar, Meals, Camping, Parcels. COVID rules will apply.&lt;br/&gt; &lt;br/&gt;Verified 1/9/19&lt;br/&gt;&lt;br/&gt;&lt;br/&gt;</v>
      </c>
      <c r="F46" s="2">
        <v>56.713120000000004</v>
      </c>
      <c r="G46" s="2">
        <v>-2.46312</v>
      </c>
      <c r="H46" s="2">
        <f>'Data Input '!M46</f>
        <v>10</v>
      </c>
      <c r="I46" s="2" t="str">
        <f>LOOKUP('Data Input '!C46,'Look Up Tables'!$G$19:$G$33,'Look Up Tables'!$I$19:$I$33)</f>
        <v>triangle</v>
      </c>
      <c r="J46" s="2" t="str">
        <f>LOOKUP('Data Input '!C46,'Look Up Tables'!$G$19:$G$33,'Look Up Tables'!$J$19:$J$33)</f>
        <v>Light Green</v>
      </c>
      <c r="K46" s="2"/>
      <c r="L46" s="2"/>
      <c r="M46" s="2"/>
      <c r="N46" s="2"/>
    </row>
    <row r="47" spans="1:14" ht="30">
      <c r="A47" s="7">
        <f>'Data Input '!A47</f>
        <v>46</v>
      </c>
      <c r="B47" s="7" t="str">
        <f>'Data Input '!C47</f>
        <v>Start/End Points</v>
      </c>
      <c r="C47" s="7"/>
      <c r="D47" s="20" t="str">
        <f>'Data Input '!D47</f>
        <v>Southern End Limit</v>
      </c>
      <c r="E47" s="20" t="str">
        <f>"Map# "&amp;'Data Input '!K47&amp;" Grid Ref: "&amp;"("&amp;'Data Input '!L47&amp;")"&amp;"&lt;br/&gt;"&amp;"Altitude "&amp;'Data Input '!M47&amp;"&lt;br/&gt;"&amp;'Data Input '!E47&amp;"&lt;br/&gt;"&amp;'Data Input '!F47&amp;"&lt;br/&gt;"&amp;" "&amp;'Data Input '!G47&amp;"&lt;br/&gt;"&amp;'Data Input '!N47&amp;" "&amp;'Data Input '!O47&amp;"&lt;br/&gt;"&amp;'Data Input '!H47&amp;"&lt;br/&gt;"&amp;'Data Input '!I47&amp;"&lt;br/&gt;"&amp;'Data Input '!J47</f>
        <v>Map# 54 Grid Ref: (NO643405)&lt;br/&gt;Altitude &lt;br/&gt;Tourist Information Centre, Arbroath&lt;br/&gt;By the harbour&lt;br/&gt; &lt;br/&gt;Verified 1/9/19&lt;br/&gt;&lt;br/&gt;&lt;br/&gt;</v>
      </c>
      <c r="F47" s="2">
        <v>56.555</v>
      </c>
      <c r="G47" s="2">
        <v>-2.5840000000000001</v>
      </c>
      <c r="H47" s="2">
        <f>'Data Input '!M47</f>
        <v>0</v>
      </c>
      <c r="I47" s="2" t="str">
        <f>LOOKUP('Data Input '!C47,'Look Up Tables'!$G$19:$G$33,'Look Up Tables'!$I$19:$I$33)</f>
        <v>googlemini</v>
      </c>
      <c r="J47" s="2" t="str">
        <f>LOOKUP('Data Input '!C47,'Look Up Tables'!$G$19:$G$33,'Look Up Tables'!$J$19:$J$33)</f>
        <v>Aqua</v>
      </c>
      <c r="K47" s="2"/>
      <c r="L47" s="2"/>
      <c r="M47" s="2"/>
      <c r="N47" s="2"/>
    </row>
    <row r="48" spans="1:14" ht="30">
      <c r="A48" s="7">
        <f>'Data Input '!A48</f>
        <v>47</v>
      </c>
      <c r="B48" s="7" t="str">
        <f>'Data Input '!C48</f>
        <v>Start/End Points</v>
      </c>
      <c r="C48" s="7"/>
      <c r="D48" s="20" t="str">
        <f>'Data Input '!D48</f>
        <v>Northern End Limit</v>
      </c>
      <c r="E48" s="20" t="str">
        <f>"Map# "&amp;'Data Input '!K48&amp;" Grid Ref: "&amp;"("&amp;'Data Input '!L48&amp;")"&amp;"&lt;br/&gt;"&amp;"Altitude "&amp;'Data Input '!M48&amp;"&lt;br/&gt;"&amp;'Data Input '!E48&amp;"&lt;br/&gt;"&amp;'Data Input '!F48&amp;"&lt;br/&gt;"&amp;" "&amp;'Data Input '!G48&amp;"&lt;br/&gt;"&amp;'Data Input '!N48&amp;" "&amp;'Data Input '!O48&amp;"&lt;br/&gt;"&amp;'Data Input '!H48&amp;"&lt;br/&gt;"&amp;'Data Input '!I48&amp;"&lt;br/&gt;"&amp;'Data Input '!J48</f>
        <v>Map# 30 Grid Ref: (NF999677)&lt;br/&gt;Altitude &lt;br/&gt;Kinnard Head, Fraserburgh&lt;br/&gt;By the Lighthouse&lt;br/&gt; &lt;br/&gt;Verified 1/9/19&lt;br/&gt;&lt;br/&gt;&lt;br/&gt;</v>
      </c>
      <c r="F48" s="2">
        <v>57.698999999999998</v>
      </c>
      <c r="G48" s="2">
        <v>-2.0030000000000001</v>
      </c>
      <c r="H48" s="2">
        <f>'Data Input '!M48</f>
        <v>0</v>
      </c>
      <c r="I48" s="2" t="str">
        <f>LOOKUP('Data Input '!C48,'Look Up Tables'!$G$19:$G$33,'Look Up Tables'!$I$19:$I$33)</f>
        <v>googlemini</v>
      </c>
      <c r="J48" s="2" t="str">
        <f>LOOKUP('Data Input '!C48,'Look Up Tables'!$G$19:$G$33,'Look Up Tables'!$J$19:$J$33)</f>
        <v>Aqua</v>
      </c>
      <c r="K48" s="2"/>
      <c r="L48" s="2"/>
      <c r="M48" s="2"/>
      <c r="N48" s="2"/>
    </row>
    <row r="49" spans="1:14" ht="45">
      <c r="A49" s="7">
        <f>'Data Input '!A49</f>
        <v>48</v>
      </c>
      <c r="B49" s="7" t="str">
        <f>'Data Input '!C49</f>
        <v>Start/End Points</v>
      </c>
      <c r="C49" s="7"/>
      <c r="D49" s="20" t="str">
        <f>'Data Input '!D49</f>
        <v>Challenge Control</v>
      </c>
      <c r="E49" s="20" t="str">
        <f>"Map# "&amp;'Data Input '!K49&amp;" Grid Ref: "&amp;"("&amp;'Data Input '!L49&amp;")"&amp;"&lt;br/&gt;"&amp;"Altitude "&amp;'Data Input '!M49&amp;"&lt;br/&gt;"&amp;'Data Input '!E49&amp;"&lt;br/&gt;"&amp;'Data Input '!F49&amp;"&lt;br/&gt;"&amp;" "&amp;'Data Input '!G49&amp;"&lt;br/&gt;"&amp;'Data Input '!N49&amp;" "&amp;'Data Input '!O49&amp;"&lt;br/&gt;"&amp;'Data Input '!H49&amp;"&lt;br/&gt;"&amp;'Data Input '!I49&amp;"&lt;br/&gt;"&amp;'Data Input '!J49</f>
        <v>Map# 54 Grid Ref: (NO717580)&lt;br/&gt;Altitude 10&lt;br/&gt;Phone on 07562 083 996 or 
Text/WhatsApp on 07593 185 124&lt;br/&gt;Challenge Control open 0900 - 2100 every day of Event (1700 on last Friday)&lt;br/&gt; &lt;br/&gt;Verified 1/9/19&lt;br/&gt;&lt;br/&gt;&lt;br/&gt;</v>
      </c>
      <c r="F49" s="2">
        <v>56.713120000000004</v>
      </c>
      <c r="G49" s="2">
        <v>-2.4613200000000002</v>
      </c>
      <c r="H49" s="2">
        <f>'Data Input '!M49</f>
        <v>10</v>
      </c>
      <c r="I49" s="2" t="str">
        <f>LOOKUP('Data Input '!C49,'Look Up Tables'!$G$19:$G$33,'Look Up Tables'!$I$19:$I$33)</f>
        <v>googlemini</v>
      </c>
      <c r="J49" s="2" t="str">
        <f>LOOKUP('Data Input '!C49,'Look Up Tables'!$G$19:$G$33,'Look Up Tables'!$J$19:$J$33)</f>
        <v>Aqua</v>
      </c>
      <c r="K49" s="2"/>
      <c r="L49" s="2"/>
      <c r="M49" s="2"/>
      <c r="N49" s="2"/>
    </row>
    <row r="50" spans="1:14" ht="30">
      <c r="A50" s="7">
        <f>'Data Input '!A50</f>
        <v>49</v>
      </c>
      <c r="B50" s="7" t="str">
        <f>'Data Input '!C50</f>
        <v>River Crossings</v>
      </c>
      <c r="C50" s="7"/>
      <c r="D50" s="20" t="str">
        <f>'Data Input '!D50</f>
        <v>Luibeg Bridge</v>
      </c>
      <c r="E50" s="20" t="str">
        <f>"Map# "&amp;'Data Input '!K50&amp;" Grid Ref: "&amp;"("&amp;'Data Input '!L50&amp;")"&amp;"&lt;br/&gt;"&amp;"Altitude "&amp;'Data Input '!M50&amp;"&lt;br/&gt;"&amp;'Data Input '!E50&amp;"&lt;br/&gt;"&amp;'Data Input '!F50&amp;"&lt;br/&gt;"&amp;" "&amp;'Data Input '!G50&amp;"&lt;br/&gt;"&amp;'Data Input '!N50&amp;" "&amp;'Data Input '!O50&amp;"&lt;br/&gt;"&amp;'Data Input '!H50&amp;"&lt;br/&gt;"&amp;'Data Input '!I50&amp;"&lt;br/&gt;"&amp;'Data Input '!J50</f>
        <v>Map# 43 Grid Ref: (NO014942)&lt;br/&gt;Altitude 505&lt;br/&gt;Bridge Open. Use this bridge to cross Luibeg Burn if in spate, instead of ford to S.&lt;br/&gt;&lt;br/&gt; &lt;br/&gt;Verified 1/9/19&lt;br/&gt;&lt;br/&gt;&lt;br/&gt;</v>
      </c>
      <c r="F50" s="2">
        <v>57.02854</v>
      </c>
      <c r="G50" s="2">
        <v>-3.6269900000000002</v>
      </c>
      <c r="H50" s="2">
        <f>'Data Input '!M50</f>
        <v>505</v>
      </c>
      <c r="I50" s="2" t="str">
        <f>LOOKUP('Data Input '!C50,'Look Up Tables'!$G$19:$G$33,'Look Up Tables'!$I$19:$I$33)</f>
        <v>diamond</v>
      </c>
      <c r="J50" s="2" t="str">
        <f>LOOKUP('Data Input '!C50,'Look Up Tables'!$G$19:$G$33,'Look Up Tables'!$J$19:$J$33)</f>
        <v>Green</v>
      </c>
      <c r="K50" s="2"/>
      <c r="L50" s="2"/>
      <c r="M50" s="2"/>
      <c r="N50" s="2"/>
    </row>
    <row r="51" spans="1:14" ht="30">
      <c r="A51" s="7">
        <f>'Data Input '!A51</f>
        <v>50</v>
      </c>
      <c r="B51" s="7" t="str">
        <f>'Data Input '!C51</f>
        <v>Difficult Ground</v>
      </c>
      <c r="C51" s="7"/>
      <c r="D51" s="20" t="str">
        <f>'Data Input '!D51</f>
        <v>Allt Gharbh Ghaig Landslip</v>
      </c>
      <c r="E51" s="20" t="str">
        <f>"Map# "&amp;'Data Input '!K51&amp;" Grid Ref: "&amp;"("&amp;'Data Input '!L51&amp;")"&amp;"&lt;br/&gt;"&amp;"Altitude "&amp;'Data Input '!M51&amp;"&lt;br/&gt;"&amp;'Data Input '!E51&amp;"&lt;br/&gt;"&amp;'Data Input '!F51&amp;"&lt;br/&gt;"&amp;" "&amp;'Data Input '!G51&amp;"&lt;br/&gt;"&amp;'Data Input '!N51&amp;" "&amp;'Data Input '!O51&amp;"&lt;br/&gt;"&amp;'Data Input '!H51&amp;"&lt;br/&gt;"&amp;'Data Input '!I51&amp;"&lt;br/&gt;"&amp;'Data Input '!J51</f>
        <v>Map# 42 Grid Ref: (NN787820)&lt;br/&gt;Altitude 520&lt;br/&gt;Dangerous Landslip, very unstable.  Best escape:&lt;br/&gt;Steep grassy gully (L of photo)+ traverse above crags to rejoin path&lt;br/&gt; &lt;br/&gt;Verified 17/05/19&lt;br/&gt;&lt;br/&gt;&lt;br/&gt;</v>
      </c>
      <c r="F51" s="2">
        <v>56.913573445841095</v>
      </c>
      <c r="G51" s="2">
        <v>-3.9925172685335211</v>
      </c>
      <c r="H51" s="2">
        <f>'Data Input '!M51</f>
        <v>520</v>
      </c>
      <c r="I51" s="2" t="str">
        <f>LOOKUP('Data Input '!C51,'Look Up Tables'!$G$19:$G$33,'Look Up Tables'!$I$19:$I$33)</f>
        <v>cross</v>
      </c>
      <c r="J51" s="2" t="str">
        <f>LOOKUP('Data Input '!C51,'Look Up Tables'!$G$19:$G$33,'Look Up Tables'!$J$19:$J$33)</f>
        <v>Yellow</v>
      </c>
      <c r="K51" s="15"/>
      <c r="L51" s="2"/>
      <c r="M51" s="15"/>
      <c r="N51" s="2"/>
    </row>
    <row r="52" spans="1:14" ht="30">
      <c r="A52" s="7">
        <f>'Data Input '!A52</f>
        <v>51</v>
      </c>
      <c r="B52" s="7" t="str">
        <f>'Data Input '!C52</f>
        <v>Transport Links</v>
      </c>
      <c r="C52" s="7"/>
      <c r="D52" s="20" t="str">
        <f>'Data Input '!D52</f>
        <v>Aberdeen Airport</v>
      </c>
      <c r="E52" s="20" t="str">
        <f>"Map# "&amp;'Data Input '!K52&amp;" Grid Ref: "&amp;"("&amp;'Data Input '!L52&amp;")"&amp;"&lt;br/&gt;"&amp;"Altitude "&amp;'Data Input '!M52&amp;"&lt;br/&gt;"&amp;'Data Input '!E52&amp;"&lt;br/&gt;"&amp;'Data Input '!F52&amp;"&lt;br/&gt;"&amp;" "&amp;'Data Input '!G52&amp;"&lt;br/&gt;"&amp;'Data Input '!N52&amp;" "&amp;'Data Input '!O52&amp;"&lt;br/&gt;"&amp;'Data Input '!H52&amp;"&lt;br/&gt;"&amp;'Data Input '!I52&amp;"&lt;br/&gt;"&amp;'Data Input '!J52</f>
        <v>Map# 38 Grid Ref: (NJ880126)&lt;br/&gt;Altitude &lt;br/&gt;Postcode: AB21  7DU Phone: 0344 481 6666&lt;br/&gt;See: www.aberdeenairport.com&lt;br/&gt; Serves most major UK cities and Dublin.&lt;br/&gt;Verified 13/6/20&lt;br/&gt;&lt;br/&gt;&lt;br/&gt;</v>
      </c>
      <c r="F52" s="2">
        <v>57.200493000000002</v>
      </c>
      <c r="G52" s="2">
        <v>-2.2034340000000001</v>
      </c>
      <c r="H52" s="2">
        <f>'Data Input '!M52</f>
        <v>0</v>
      </c>
      <c r="I52" s="2" t="s">
        <v>62</v>
      </c>
      <c r="J52" s="2" t="str">
        <f>LOOKUP('Data Input '!C52,'Look Up Tables'!$G$19:$G$33,'Look Up Tables'!$J$19:$J$33)</f>
        <v>Blue</v>
      </c>
      <c r="K52" s="2"/>
      <c r="L52" s="2"/>
      <c r="M52" s="2"/>
      <c r="N52" s="2"/>
    </row>
    <row r="53" spans="1:14" ht="30">
      <c r="A53" s="7">
        <f>'Data Input '!A53</f>
        <v>52</v>
      </c>
      <c r="B53" s="7" t="str">
        <f>'Data Input '!C53</f>
        <v>Transport Links</v>
      </c>
      <c r="C53" s="7"/>
      <c r="D53" s="20" t="str">
        <f>'Data Input '!D53</f>
        <v>Inverness Airport</v>
      </c>
      <c r="E53" s="20" t="str">
        <f>"Map# "&amp;'Data Input '!K53&amp;" Grid Ref: "&amp;"("&amp;'Data Input '!L53&amp;")"&amp;"&lt;br/&gt;"&amp;"Altitude "&amp;'Data Input '!M53&amp;"&lt;br/&gt;"&amp;'Data Input '!E53&amp;"&lt;br/&gt;"&amp;'Data Input '!F53&amp;"&lt;br/&gt;"&amp;" "&amp;'Data Input '!G53&amp;"&lt;br/&gt;"&amp;'Data Input '!N53&amp;" "&amp;'Data Input '!O53&amp;"&lt;br/&gt;"&amp;'Data Input '!H53&amp;"&lt;br/&gt;"&amp;'Data Input '!I53&amp;"&lt;br/&gt;"&amp;'Data Input '!J53</f>
        <v>Map# 27 Grid Ref: (NH766519)&lt;br/&gt;Altitude &lt;br/&gt;Postcode: IV2 7JB. Phone: 01667 464000&lt;br/&gt;See: www.invernessairport.co.uk&lt;br/&gt; Serves most major UK cities&lt;br/&gt;Verified 13/6/20&lt;br/&gt;&lt;br/&gt;&lt;br/&gt;</v>
      </c>
      <c r="F53" s="2">
        <v>57.539430000000003</v>
      </c>
      <c r="G53" s="2">
        <v>-4.06365</v>
      </c>
      <c r="H53" s="2">
        <f>'Data Input '!M53</f>
        <v>0</v>
      </c>
      <c r="I53" s="2" t="s">
        <v>62</v>
      </c>
      <c r="J53" s="2" t="str">
        <f>LOOKUP('Data Input '!C53,'Look Up Tables'!$G$19:$G$33,'Look Up Tables'!$J$19:$J$33)</f>
        <v>Blue</v>
      </c>
      <c r="K53" s="2"/>
      <c r="L53" s="2"/>
      <c r="M53" s="2"/>
      <c r="N53" s="2"/>
    </row>
    <row r="54" spans="1:14" ht="30">
      <c r="A54" s="7">
        <f>'Data Input '!A54</f>
        <v>53</v>
      </c>
      <c r="B54" s="7" t="str">
        <f>'Data Input '!C54</f>
        <v>Transport Links</v>
      </c>
      <c r="C54" s="7"/>
      <c r="D54" s="20" t="str">
        <f>'Data Input '!D54</f>
        <v>Glasgow Airport</v>
      </c>
      <c r="E54" s="20" t="str">
        <f>"Map# "&amp;'Data Input '!K54&amp;" Grid Ref: "&amp;"("&amp;'Data Input '!L54&amp;")"&amp;"&lt;br/&gt;"&amp;"Altitude "&amp;'Data Input '!M54&amp;"&lt;br/&gt;"&amp;'Data Input '!E54&amp;"&lt;br/&gt;"&amp;'Data Input '!F54&amp;"&lt;br/&gt;"&amp;" "&amp;'Data Input '!G54&amp;"&lt;br/&gt;"&amp;'Data Input '!N54&amp;" "&amp;'Data Input '!O54&amp;"&lt;br/&gt;"&amp;'Data Input '!H54&amp;"&lt;br/&gt;"&amp;'Data Input '!I54&amp;"&lt;br/&gt;"&amp;'Data Input '!J54</f>
        <v>Map# ? Grid Ref: (NS479670)&lt;br/&gt;Altitude &lt;br/&gt;PostCode: PA3 2SW Phone: 0344 481 5555&lt;br/&gt;See: www,glasgowairport.com&lt;br/&gt; Serves most major UK cities and Dublin and Cork&lt;br/&gt;Verified 13/6/20&lt;br/&gt;&lt;br/&gt;&lt;br/&gt;</v>
      </c>
      <c r="F54" s="2">
        <v>55.872</v>
      </c>
      <c r="G54" s="2">
        <v>-4.4320000000000004</v>
      </c>
      <c r="H54" s="2">
        <f>'Data Input '!M54</f>
        <v>0</v>
      </c>
      <c r="I54" s="2" t="s">
        <v>62</v>
      </c>
      <c r="J54" s="2" t="str">
        <f>LOOKUP('Data Input '!C54,'Look Up Tables'!$G$19:$G$33,'Look Up Tables'!$J$19:$J$33)</f>
        <v>Blue</v>
      </c>
      <c r="K54" s="2"/>
      <c r="L54" s="2"/>
      <c r="M54" s="2"/>
      <c r="N54" s="2"/>
    </row>
    <row r="55" spans="1:14" ht="30">
      <c r="A55" s="7">
        <f>'Data Input '!A55</f>
        <v>54</v>
      </c>
      <c r="B55" s="7" t="str">
        <f>'Data Input '!C55</f>
        <v>Transport Links</v>
      </c>
      <c r="C55" s="7"/>
      <c r="D55" s="20" t="str">
        <f>'Data Input '!D55</f>
        <v>Edinburgh Airport</v>
      </c>
      <c r="E55" s="20" t="str">
        <f>"Map# "&amp;'Data Input '!K55&amp;" Grid Ref: "&amp;"("&amp;'Data Input '!L55&amp;")"&amp;"&lt;br/&gt;"&amp;"Altitude "&amp;'Data Input '!M55&amp;"&lt;br/&gt;"&amp;'Data Input '!E55&amp;"&lt;br/&gt;"&amp;'Data Input '!F55&amp;"&lt;br/&gt;"&amp;" "&amp;'Data Input '!G55&amp;"&lt;br/&gt;"&amp;'Data Input '!N55&amp;" "&amp;'Data Input '!O55&amp;"&lt;br/&gt;"&amp;'Data Input '!H55&amp;"&lt;br/&gt;"&amp;'Data Input '!I55&amp;"&lt;br/&gt;"&amp;'Data Input '!J55</f>
        <v>Map# ? Grid Ref: (NT143737)&lt;br/&gt;Altitude &lt;br/&gt;Postcode: EH12 9DN Phone: 0844 448 8833&lt;br/&gt;See: edinburghairport.com&lt;br/&gt; Serves most major UK cities and Dublin and Cork&lt;br/&gt;Verified 13/6/20&lt;br/&gt;&lt;br/&gt;&lt;br/&gt;</v>
      </c>
      <c r="F55" s="2">
        <v>55.948999999999998</v>
      </c>
      <c r="G55" s="2">
        <v>-3.375</v>
      </c>
      <c r="H55" s="2">
        <f>'Data Input '!M55</f>
        <v>0</v>
      </c>
      <c r="I55" s="2" t="s">
        <v>62</v>
      </c>
      <c r="J55" s="2" t="str">
        <f>LOOKUP('Data Input '!C55,'Look Up Tables'!$G$19:$G$33,'Look Up Tables'!$J$19:$J$33)</f>
        <v>Blue</v>
      </c>
      <c r="K55" s="2"/>
      <c r="L55" s="2"/>
      <c r="M55" s="2"/>
      <c r="N55" s="2"/>
    </row>
    <row r="56" spans="1:14" ht="30">
      <c r="A56" s="7">
        <f>'Data Input '!A56</f>
        <v>55</v>
      </c>
      <c r="B56" s="7" t="str">
        <f>'Data Input '!C56</f>
        <v>Transport Links</v>
      </c>
      <c r="C56" s="7"/>
      <c r="D56" s="20" t="str">
        <f>'Data Input '!D56</f>
        <v>Fort William Bus/Railway Station</v>
      </c>
      <c r="E56" s="20" t="str">
        <f>"Map# "&amp;'Data Input '!K56&amp;" Grid Ref: "&amp;"("&amp;'Data Input '!L56&amp;")"&amp;"&lt;br/&gt;"&amp;"Altitude "&amp;'Data Input '!M56&amp;"&lt;br/&gt;"&amp;'Data Input '!E56&amp;"&lt;br/&gt;"&amp;'Data Input '!F56&amp;"&lt;br/&gt;"&amp;" "&amp;'Data Input '!G56&amp;"&lt;br/&gt;"&amp;'Data Input '!N56&amp;" "&amp;'Data Input '!O56&amp;"&lt;br/&gt;"&amp;'Data Input '!H56&amp;"&lt;br/&gt;"&amp;'Data Input '!I56&amp;"&lt;br/&gt;"&amp;'Data Input '!J56</f>
        <v>Map# 41 Grid Ref: (NN106742)&lt;br/&gt;Altitude &lt;br/&gt;Postcode PH33 6TQ&lt;br/&gt;Bus Station nearby + Supermarket&lt;br/&gt; Rail and bus hub for W Scotland&lt;br/&gt;Verified 13/6/20&lt;br/&gt;&lt;br/&gt;&lt;br/&gt;</v>
      </c>
      <c r="F56" s="2">
        <v>56.820619999999998</v>
      </c>
      <c r="G56" s="2">
        <v>-5.1059000000000001</v>
      </c>
      <c r="H56" s="2">
        <f>'Data Input '!M56</f>
        <v>0</v>
      </c>
      <c r="I56" s="2" t="str">
        <f>LOOKUP('Data Input '!C56,'Look Up Tables'!$G$19:$G$33,'Look Up Tables'!$I$19:$I$33)</f>
        <v>google</v>
      </c>
      <c r="J56" s="2" t="str">
        <f>LOOKUP('Data Input '!C56,'Look Up Tables'!$G$19:$G$33,'Look Up Tables'!$J$19:$J$33)</f>
        <v>Blue</v>
      </c>
      <c r="K56" s="2"/>
      <c r="L56" s="2"/>
      <c r="M56" s="2"/>
      <c r="N56" s="2"/>
    </row>
    <row r="57" spans="1:14">
      <c r="A57" s="7">
        <f>'Data Input '!A57</f>
        <v>56</v>
      </c>
      <c r="B57" s="7" t="str">
        <f>'Data Input '!C57</f>
        <v>Transport Links</v>
      </c>
      <c r="C57" s="7"/>
      <c r="D57" s="20" t="str">
        <f>'Data Input '!D57</f>
        <v>Aberdeen Railway Station</v>
      </c>
      <c r="E57" s="20" t="str">
        <f>"Map# "&amp;'Data Input '!K57&amp;" Grid Ref: "&amp;"("&amp;'Data Input '!L57&amp;")"&amp;"&lt;br/&gt;"&amp;"Altitude "&amp;'Data Input '!M57&amp;"&lt;br/&gt;"&amp;'Data Input '!E57&amp;"&lt;br/&gt;"&amp;'Data Input '!F57&amp;"&lt;br/&gt;"&amp;" "&amp;'Data Input '!G57&amp;"&lt;br/&gt;"&amp;'Data Input '!N57&amp;" "&amp;'Data Input '!O57&amp;"&lt;br/&gt;"&amp;'Data Input '!H57&amp;"&lt;br/&gt;"&amp;'Data Input '!I57&amp;"&lt;br/&gt;"&amp;'Data Input '!J57</f>
        <v>Map# 38 Grid Ref: (NJ941058)&lt;br/&gt;Altitude &lt;br/&gt;Post Code AB11 6FD&lt;br/&gt;&lt;br/&gt; &lt;br/&gt;Verified 25/6/20&lt;br/&gt;&lt;br/&gt;&lt;br/&gt;</v>
      </c>
      <c r="F57" s="2">
        <v>57.143000000000001</v>
      </c>
      <c r="G57" s="2">
        <v>-2.0979999999999999</v>
      </c>
      <c r="H57" s="2">
        <f>'Data Input '!M57</f>
        <v>0</v>
      </c>
      <c r="I57" s="2" t="str">
        <f>LOOKUP('Data Input '!C57,'Look Up Tables'!$G$19:$G$33,'Look Up Tables'!$I$19:$I$33)</f>
        <v>google</v>
      </c>
      <c r="J57" s="2" t="str">
        <f>LOOKUP('Data Input '!C57,'Look Up Tables'!$G$19:$G$33,'Look Up Tables'!$J$19:$J$33)</f>
        <v>Blue</v>
      </c>
      <c r="K57" s="2"/>
      <c r="L57" s="2"/>
      <c r="M57" s="2"/>
      <c r="N57" s="2"/>
    </row>
    <row r="58" spans="1:14">
      <c r="A58" s="7">
        <f>'Data Input '!A58</f>
        <v>57</v>
      </c>
      <c r="B58" s="7" t="str">
        <f>'Data Input '!C58</f>
        <v>Transport Links</v>
      </c>
      <c r="C58" s="7"/>
      <c r="D58" s="20" t="str">
        <f>'Data Input '!D58</f>
        <v>Inverness Railway Station</v>
      </c>
      <c r="E58" s="20" t="str">
        <f>"Map# "&amp;'Data Input '!K58&amp;" Grid Ref: "&amp;"("&amp;'Data Input '!L58&amp;")"&amp;"&lt;br/&gt;"&amp;"Altitude "&amp;'Data Input '!M58&amp;"&lt;br/&gt;"&amp;'Data Input '!E58&amp;"&lt;br/&gt;"&amp;'Data Input '!F58&amp;"&lt;br/&gt;"&amp;" "&amp;'Data Input '!G58&amp;"&lt;br/&gt;"&amp;'Data Input '!N58&amp;" "&amp;'Data Input '!O58&amp;"&lt;br/&gt;"&amp;'Data Input '!H58&amp;"&lt;br/&gt;"&amp;'Data Input '!I58&amp;"&lt;br/&gt;"&amp;'Data Input '!J58</f>
        <v>Map# 26 Grid Ref: (NH668455)&lt;br/&gt;Altitude &lt;br/&gt;Postcode IV2 3PY&lt;br/&gt;&lt;br/&gt; &lt;br/&gt;Verified 25/6/20&lt;br/&gt;&lt;br/&gt;&lt;br/&gt;</v>
      </c>
      <c r="F58" s="2">
        <v>57.48</v>
      </c>
      <c r="G58" s="2">
        <v>-4.2229999999999999</v>
      </c>
      <c r="H58" s="2">
        <f>'Data Input '!M58</f>
        <v>0</v>
      </c>
      <c r="I58" s="2" t="str">
        <f>LOOKUP('Data Input '!C58,'Look Up Tables'!$G$19:$G$33,'Look Up Tables'!$I$19:$I$33)</f>
        <v>google</v>
      </c>
      <c r="J58" s="2" t="str">
        <f>LOOKUP('Data Input '!C58,'Look Up Tables'!$G$19:$G$33,'Look Up Tables'!$J$19:$J$33)</f>
        <v>Blue</v>
      </c>
      <c r="K58" s="2"/>
      <c r="L58" s="2"/>
      <c r="M58" s="2"/>
      <c r="N58" s="2"/>
    </row>
    <row r="59" spans="1:14">
      <c r="A59" s="7">
        <f>'Data Input '!A59</f>
        <v>58</v>
      </c>
      <c r="B59" s="7" t="str">
        <f>'Data Input '!C59</f>
        <v>Transport Links</v>
      </c>
      <c r="C59" s="7"/>
      <c r="D59" s="20" t="str">
        <f>'Data Input '!D59</f>
        <v>Edinburgh Railway Station</v>
      </c>
      <c r="E59" s="20" t="str">
        <f>"Map# "&amp;'Data Input '!K59&amp;" Grid Ref: "&amp;"("&amp;'Data Input '!L59&amp;")"&amp;"&lt;br/&gt;"&amp;"Altitude "&amp;'Data Input '!M59&amp;"&lt;br/&gt;"&amp;'Data Input '!E59&amp;"&lt;br/&gt;"&amp;'Data Input '!F59&amp;"&lt;br/&gt;"&amp;" "&amp;'Data Input '!G59&amp;"&lt;br/&gt;"&amp;'Data Input '!N59&amp;" "&amp;'Data Input '!O59&amp;"&lt;br/&gt;"&amp;'Data Input '!H59&amp;"&lt;br/&gt;"&amp;'Data Input '!I59&amp;"&lt;br/&gt;"&amp;'Data Input '!J59</f>
        <v>Map# ? Grid Ref: (NT258739)&lt;br/&gt;Altitude &lt;br/&gt;Postcode EH1 1BB&lt;br/&gt;&lt;br/&gt; &lt;br/&gt;Verified 25/6/20&lt;br/&gt;&lt;br/&gt;&lt;br/&gt;</v>
      </c>
      <c r="F59" s="2">
        <v>55.951999999999998</v>
      </c>
      <c r="G59" s="2">
        <v>-3.1890000000000001</v>
      </c>
      <c r="H59" s="2">
        <f>'Data Input '!M59</f>
        <v>0</v>
      </c>
      <c r="I59" s="2" t="str">
        <f>LOOKUP('Data Input '!C59,'Look Up Tables'!$G$19:$G$33,'Look Up Tables'!$I$19:$I$33)</f>
        <v>google</v>
      </c>
      <c r="J59" s="2" t="str">
        <f>LOOKUP('Data Input '!C59,'Look Up Tables'!$G$19:$G$33,'Look Up Tables'!$J$19:$J$33)</f>
        <v>Blue</v>
      </c>
      <c r="K59" s="2"/>
      <c r="L59" s="2"/>
      <c r="M59" s="2"/>
      <c r="N59" s="2"/>
    </row>
    <row r="60" spans="1:14" ht="30">
      <c r="A60" s="7">
        <f>'Data Input '!A60</f>
        <v>59</v>
      </c>
      <c r="B60" s="7" t="str">
        <f>'Data Input '!C60</f>
        <v>Transport Links</v>
      </c>
      <c r="C60" s="7"/>
      <c r="D60" s="20" t="str">
        <f>'Data Input '!D60</f>
        <v>Glasgow Central Railway Station</v>
      </c>
      <c r="E60" s="20" t="str">
        <f>"Map# "&amp;'Data Input '!K60&amp;" Grid Ref: "&amp;"("&amp;'Data Input '!L60&amp;")"&amp;"&lt;br/&gt;"&amp;"Altitude "&amp;'Data Input '!M60&amp;"&lt;br/&gt;"&amp;'Data Input '!E60&amp;"&lt;br/&gt;"&amp;'Data Input '!F60&amp;"&lt;br/&gt;"&amp;" "&amp;'Data Input '!G60&amp;"&lt;br/&gt;"&amp;'Data Input '!N60&amp;" "&amp;'Data Input '!O60&amp;"&lt;br/&gt;"&amp;'Data Input '!H60&amp;"&lt;br/&gt;"&amp;'Data Input '!I60&amp;"&lt;br/&gt;"&amp;'Data Input '!J60</f>
        <v>Map# ? Grid Ref: (NS588651)&lt;br/&gt;Altitude &lt;br/&gt;Postcode G1 3SL&lt;br/&gt;&lt;br/&gt; &lt;br/&gt;Verified 25/6/20&lt;br/&gt;&lt;br/&gt;&lt;br/&gt;</v>
      </c>
      <c r="F60" s="2">
        <v>55.859000000000002</v>
      </c>
      <c r="G60" s="2">
        <v>-4.2569999999999997</v>
      </c>
      <c r="H60" s="2">
        <f>'Data Input '!M60</f>
        <v>0</v>
      </c>
      <c r="I60" s="2" t="str">
        <f>LOOKUP('Data Input '!C60,'Look Up Tables'!$G$19:$G$33,'Look Up Tables'!$I$19:$I$33)</f>
        <v>google</v>
      </c>
      <c r="J60" s="2" t="str">
        <f>LOOKUP('Data Input '!C60,'Look Up Tables'!$G$19:$G$33,'Look Up Tables'!$J$19:$J$33)</f>
        <v>Blue</v>
      </c>
      <c r="K60" s="2"/>
      <c r="L60" s="2"/>
      <c r="M60" s="2"/>
      <c r="N60" s="2"/>
    </row>
    <row r="61" spans="1:14" ht="30">
      <c r="A61" s="7">
        <f>'Data Input '!A61</f>
        <v>60</v>
      </c>
      <c r="B61" s="7" t="str">
        <f>'Data Input '!C61</f>
        <v>Transport Links</v>
      </c>
      <c r="C61" s="7"/>
      <c r="D61" s="20" t="str">
        <f>'Data Input '!D61</f>
        <v>Glasgow Queens St Railway Station</v>
      </c>
      <c r="E61" s="20" t="str">
        <f>"Map# "&amp;'Data Input '!K61&amp;" Grid Ref: "&amp;"("&amp;'Data Input '!L61&amp;")"&amp;"&lt;br/&gt;"&amp;"Altitude "&amp;'Data Input '!M61&amp;"&lt;br/&gt;"&amp;'Data Input '!E61&amp;"&lt;br/&gt;"&amp;'Data Input '!F61&amp;"&lt;br/&gt;"&amp;" "&amp;'Data Input '!G61&amp;"&lt;br/&gt;"&amp;'Data Input '!N61&amp;" "&amp;'Data Input '!O61&amp;"&lt;br/&gt;"&amp;'Data Input '!H61&amp;"&lt;br/&gt;"&amp;'Data Input '!I61&amp;"&lt;br/&gt;"&amp;'Data Input '!J61</f>
        <v>Map# ? Grid Ref: (NS592656)&lt;br/&gt;Altitude &lt;br/&gt;Postcode G1 2AF&lt;br/&gt;Oban, Lochailort, Morar and Mallaig can be reached from Glasgow Queens Street.&lt;br/&gt; &lt;br/&gt;Verified 25/6/20&lt;br/&gt;&lt;br/&gt;&lt;br/&gt;</v>
      </c>
      <c r="F61" s="2">
        <v>55.862000000000002</v>
      </c>
      <c r="G61" s="2">
        <v>-4.2510000000000003</v>
      </c>
      <c r="H61" s="2">
        <f>'Data Input '!M61</f>
        <v>0</v>
      </c>
      <c r="I61" s="2" t="str">
        <f>LOOKUP('Data Input '!C61,'Look Up Tables'!$G$19:$G$33,'Look Up Tables'!$I$19:$I$33)</f>
        <v>google</v>
      </c>
      <c r="J61" s="2" t="str">
        <f>LOOKUP('Data Input '!C61,'Look Up Tables'!$G$19:$G$33,'Look Up Tables'!$J$19:$J$33)</f>
        <v>Blue</v>
      </c>
      <c r="K61" s="2"/>
      <c r="L61" s="2"/>
      <c r="M61" s="2"/>
      <c r="N61" s="2"/>
    </row>
    <row r="62" spans="1:14" ht="30">
      <c r="A62" s="7">
        <f>'Data Input '!A62</f>
        <v>61</v>
      </c>
      <c r="B62" s="7" t="str">
        <f>'Data Input '!C62</f>
        <v>River Crossings</v>
      </c>
      <c r="C62" s="7"/>
      <c r="D62" s="20" t="str">
        <f>'Data Input '!D62</f>
        <v>Glen Esk - Dalhastnie Bridge</v>
      </c>
      <c r="E62" s="20" t="str">
        <f>"Map# "&amp;'Data Input '!K62&amp;" Grid Ref: "&amp;"("&amp;'Data Input '!L62&amp;")"&amp;"&lt;br/&gt;"&amp;"Altitude "&amp;'Data Input '!M62&amp;"&lt;br/&gt;"&amp;'Data Input '!E62&amp;"&lt;br/&gt;"&amp;'Data Input '!F62&amp;"&lt;br/&gt;"&amp;" "&amp;'Data Input '!G62&amp;"&lt;br/&gt;"&amp;'Data Input '!N62&amp;" "&amp;'Data Input '!O62&amp;"&lt;br/&gt;"&amp;'Data Input '!H62&amp;"&lt;br/&gt;"&amp;'Data Input '!I62&amp;"&lt;br/&gt;"&amp;'Data Input '!J62</f>
        <v>Map# 44 Grid Ref: (NO543787)&lt;br/&gt;Altitude 140&lt;br/&gt;&lt;br/&gt;Bridge closed - usually locked&lt;br/&gt; &lt;br/&gt;Verified 1/9/19&lt;br/&gt;&lt;br/&gt;&lt;br/&gt;</v>
      </c>
      <c r="F62" s="2">
        <v>56.897120000000001</v>
      </c>
      <c r="G62" s="2">
        <v>-2.7526799999999998</v>
      </c>
      <c r="H62" s="2">
        <f>'Data Input '!M62</f>
        <v>140</v>
      </c>
      <c r="I62" s="2" t="str">
        <f>LOOKUP('Data Input '!C62,'Look Up Tables'!$G$19:$G$33,'Look Up Tables'!$I$19:$I$33)</f>
        <v>diamond</v>
      </c>
      <c r="J62" s="2" t="str">
        <f>LOOKUP('Data Input '!C62,'Look Up Tables'!$G$19:$G$33,'Look Up Tables'!$J$19:$J$33)</f>
        <v>Green</v>
      </c>
      <c r="K62" s="2"/>
      <c r="L62" s="2"/>
      <c r="M62" s="2"/>
      <c r="N62" s="2"/>
    </row>
    <row r="63" spans="1:14" ht="30">
      <c r="A63" s="7">
        <f>'Data Input '!A63</f>
        <v>62</v>
      </c>
      <c r="B63" s="7" t="str">
        <f>'Data Input '!C63</f>
        <v>River Crossings</v>
      </c>
      <c r="C63" s="7"/>
      <c r="D63" s="20" t="str">
        <f>'Data Input '!D63</f>
        <v>Glen Esk - Fernybank Bridge</v>
      </c>
      <c r="E63" s="20" t="str">
        <f>"Map# "&amp;'Data Input '!K63&amp;" Grid Ref: "&amp;"("&amp;'Data Input '!L63&amp;")"&amp;"&lt;br/&gt;"&amp;"Altitude "&amp;'Data Input '!M63&amp;"&lt;br/&gt;"&amp;'Data Input '!E63&amp;"&lt;br/&gt;"&amp;'Data Input '!F63&amp;"&lt;br/&gt;"&amp;" "&amp;'Data Input '!G63&amp;"&lt;br/&gt;"&amp;'Data Input '!N63&amp;" "&amp;'Data Input '!O63&amp;"&lt;br/&gt;"&amp;'Data Input '!H63&amp;"&lt;br/&gt;"&amp;'Data Input '!I63&amp;"&lt;br/&gt;"&amp;'Data Input '!J63</f>
        <v>Map# 44 Grid Ref: (NO534787 )&lt;br/&gt;Altitude 150&lt;br/&gt;&lt;br/&gt;Bridge open - solid metal bridge use for S-side of River North Esk, en route to Edzell&lt;br/&gt; &lt;br/&gt;Verified 1/6/19&lt;br/&gt;&lt;br/&gt;&lt;br/&gt;</v>
      </c>
      <c r="F63" s="2">
        <v>56.893320000000003</v>
      </c>
      <c r="G63" s="2">
        <v>-2.76586</v>
      </c>
      <c r="H63" s="2">
        <f>'Data Input '!M63</f>
        <v>150</v>
      </c>
      <c r="I63" s="2" t="str">
        <f>LOOKUP('Data Input '!C63,'Look Up Tables'!$G$19:$G$33,'Look Up Tables'!$I$19:$I$33)</f>
        <v>diamond</v>
      </c>
      <c r="J63" s="2" t="str">
        <f>LOOKUP('Data Input '!C63,'Look Up Tables'!$G$19:$G$33,'Look Up Tables'!$J$19:$J$33)</f>
        <v>Green</v>
      </c>
      <c r="K63" s="2"/>
      <c r="L63" s="2"/>
      <c r="M63" s="2"/>
      <c r="N63" s="2"/>
    </row>
    <row r="64" spans="1:14" ht="30">
      <c r="A64" s="7">
        <f>'Data Input '!A64</f>
        <v>63</v>
      </c>
      <c r="B64" s="7" t="str">
        <f>'Data Input '!C64</f>
        <v>River Crossings</v>
      </c>
      <c r="C64" s="7"/>
      <c r="D64" s="20" t="str">
        <f>'Data Input '!D64</f>
        <v>Glen Esk - Turnabrain</v>
      </c>
      <c r="E64" s="20" t="str">
        <f>"Map# "&amp;'Data Input '!K64&amp;" Grid Ref: "&amp;"("&amp;'Data Input '!L64&amp;")"&amp;"&lt;br/&gt;"&amp;"Altitude "&amp;'Data Input '!M64&amp;"&lt;br/&gt;"&amp;'Data Input '!E64&amp;"&lt;br/&gt;"&amp;'Data Input '!F64&amp;"&lt;br/&gt;"&amp;" "&amp;'Data Input '!G64&amp;"&lt;br/&gt;"&amp;'Data Input '!N64&amp;" "&amp;'Data Input '!O64&amp;"&lt;br/&gt;"&amp;'Data Input '!H64&amp;"&lt;br/&gt;"&amp;'Data Input '!I64&amp;"&lt;br/&gt;"&amp;'Data Input '!J64</f>
        <v>Map# 44 Grid Ref: (NO502790)&lt;br/&gt;Altitude 190&lt;br/&gt;&lt;br/&gt;Bridge gone - washed away ~2010&lt;br/&gt; &lt;br/&gt;Verified 1/6/19&lt;br/&gt;&lt;br/&gt;&lt;br/&gt;</v>
      </c>
      <c r="F64" s="2">
        <v>56.899389999999997</v>
      </c>
      <c r="G64" s="2">
        <v>-2.8187700000000002</v>
      </c>
      <c r="H64" s="2">
        <f>'Data Input '!M64</f>
        <v>190</v>
      </c>
      <c r="I64" s="2" t="str">
        <f>LOOKUP('Data Input '!C64,'Look Up Tables'!$G$19:$G$33,'Look Up Tables'!$I$19:$I$33)</f>
        <v>diamond</v>
      </c>
      <c r="J64" s="2" t="str">
        <f>LOOKUP('Data Input '!C64,'Look Up Tables'!$G$19:$G$33,'Look Up Tables'!$J$19:$J$33)</f>
        <v>Green</v>
      </c>
      <c r="K64" s="2"/>
      <c r="L64" s="2"/>
      <c r="M64" s="2"/>
      <c r="N64" s="2"/>
    </row>
    <row r="65" spans="1:14" ht="30">
      <c r="A65" s="7">
        <f>'Data Input '!A65</f>
        <v>64</v>
      </c>
      <c r="B65" s="7" t="str">
        <f>'Data Input '!C65</f>
        <v>River Crossings</v>
      </c>
      <c r="C65" s="7"/>
      <c r="D65" s="20" t="str">
        <f>'Data Input '!D65</f>
        <v>Derry Burn Bridge</v>
      </c>
      <c r="E65" s="20" t="str">
        <f>"Map# "&amp;'Data Input '!K65&amp;" Grid Ref: "&amp;"("&amp;'Data Input '!L65&amp;")"&amp;"&lt;br/&gt;"&amp;"Altitude "&amp;'Data Input '!M65&amp;"&lt;br/&gt;"&amp;'Data Input '!E65&amp;"&lt;br/&gt;"&amp;'Data Input '!F65&amp;"&lt;br/&gt;"&amp;" "&amp;'Data Input '!G65&amp;"&lt;br/&gt;"&amp;'Data Input '!N65&amp;" "&amp;'Data Input '!O65&amp;"&lt;br/&gt;"&amp;'Data Input '!H65&amp;"&lt;br/&gt;"&amp;'Data Input '!I65&amp;"&lt;br/&gt;"&amp;'Data Input '!J65</f>
        <v>Map# 43 Grid Ref: (NO041935)&lt;br/&gt;Altitude 430&lt;br/&gt;&lt;br/&gt;Bridge Open. Crosses Derry Burn near Derry Lodge&lt;br/&gt; &lt;br/&gt;Verified 1/9/19&lt;br/&gt;&lt;br/&gt;&lt;br/&gt;</v>
      </c>
      <c r="F65" s="2">
        <v>57.022759999999998</v>
      </c>
      <c r="G65" s="2">
        <v>-3.5820099999999999</v>
      </c>
      <c r="H65" s="2">
        <f>'Data Input '!M65</f>
        <v>430</v>
      </c>
      <c r="I65" s="2" t="str">
        <f>LOOKUP('Data Input '!C65,'Look Up Tables'!$G$19:$G$33,'Look Up Tables'!$I$19:$I$33)</f>
        <v>diamond</v>
      </c>
      <c r="J65" s="2" t="str">
        <f>LOOKUP('Data Input '!C65,'Look Up Tables'!$G$19:$G$33,'Look Up Tables'!$J$19:$J$33)</f>
        <v>Green</v>
      </c>
      <c r="K65" s="2"/>
      <c r="L65" s="2"/>
      <c r="M65" s="2"/>
      <c r="N65" s="2"/>
    </row>
    <row r="66" spans="1:14" ht="30">
      <c r="A66" s="7">
        <f>'Data Input '!A66</f>
        <v>65</v>
      </c>
      <c r="B66" s="7" t="str">
        <f>'Data Input '!C66</f>
        <v>River Crossings</v>
      </c>
      <c r="C66" s="7"/>
      <c r="D66" s="20" t="str">
        <f>'Data Input '!D66</f>
        <v>Inchvuilt, Strathfarrar</v>
      </c>
      <c r="E66" s="20" t="str">
        <f>"Map# "&amp;'Data Input '!K66&amp;" Grid Ref: "&amp;"("&amp;'Data Input '!L66&amp;")"&amp;"&lt;br/&gt;"&amp;"Altitude "&amp;'Data Input '!M66&amp;"&lt;br/&gt;"&amp;'Data Input '!E66&amp;"&lt;br/&gt;"&amp;'Data Input '!F66&amp;"&lt;br/&gt;"&amp;" "&amp;'Data Input '!G66&amp;"&lt;br/&gt;"&amp;'Data Input '!N66&amp;" "&amp;'Data Input '!O66&amp;"&lt;br/&gt;"&amp;'Data Input '!H66&amp;"&lt;br/&gt;"&amp;'Data Input '!I66&amp;"&lt;br/&gt;"&amp;'Data Input '!J66</f>
        <v>Map# 25 Grid Ref: (NH230387)&lt;br/&gt;Altitude 145&lt;br/&gt;&lt;br/&gt;Bridge gone - removed by estate 2013 ford upstream impossible in med to high water&lt;br/&gt; &lt;br/&gt;Verified 12/5/13&lt;br/&gt;&lt;br/&gt;&lt;br/&gt;</v>
      </c>
      <c r="F66" s="2">
        <v>57.404388245903753</v>
      </c>
      <c r="G66" s="2">
        <v>-4.9465377628810723</v>
      </c>
      <c r="H66" s="2">
        <f>'Data Input '!M66</f>
        <v>145</v>
      </c>
      <c r="I66" s="2" t="str">
        <f>LOOKUP('Data Input '!C66,'Look Up Tables'!$G$19:$G$33,'Look Up Tables'!$I$19:$I$33)</f>
        <v>diamond</v>
      </c>
      <c r="J66" s="2" t="str">
        <f>LOOKUP('Data Input '!C66,'Look Up Tables'!$G$19:$G$33,'Look Up Tables'!$J$19:$J$33)</f>
        <v>Green</v>
      </c>
      <c r="K66" s="2"/>
      <c r="L66" s="2"/>
      <c r="M66" s="2"/>
      <c r="N66" s="2"/>
    </row>
    <row r="67" spans="1:14" ht="30">
      <c r="A67" s="7">
        <f>'Data Input '!A67</f>
        <v>66</v>
      </c>
      <c r="B67" s="7" t="str">
        <f>'Data Input '!C67</f>
        <v>River Crossings</v>
      </c>
      <c r="C67" s="7"/>
      <c r="D67" s="20" t="str">
        <f>'Data Input '!D67</f>
        <v>Glen Esk - Rocks of Solitude</v>
      </c>
      <c r="E67" s="20" t="str">
        <f>"Map# "&amp;'Data Input '!K67&amp;" Grid Ref: "&amp;"("&amp;'Data Input '!L67&amp;")"&amp;"&lt;br/&gt;"&amp;"Altitude "&amp;'Data Input '!M67&amp;"&lt;br/&gt;"&amp;'Data Input '!E67&amp;"&lt;br/&gt;"&amp;'Data Input '!F67&amp;"&lt;br/&gt;"&amp;" "&amp;'Data Input '!G67&amp;"&lt;br/&gt;"&amp;'Data Input '!N67&amp;" "&amp;'Data Input '!O67&amp;"&lt;br/&gt;"&amp;'Data Input '!H67&amp;"&lt;br/&gt;"&amp;'Data Input '!I67&amp;"&lt;br/&gt;"&amp;'Data Input '!J67</f>
        <v>Map# 44 Grid Ref: (NO580740)&lt;br/&gt;Altitude 105&lt;br/&gt;&lt;br/&gt;New bridge - solid vehicle bridge approx 2015 giving access to Blue Door Walk at NO589730&lt;br/&gt; &lt;br/&gt;Verified 1/9/19&lt;br/&gt;&lt;br/&gt;&lt;br/&gt;</v>
      </c>
      <c r="F67" s="2">
        <v>56.855678103904907</v>
      </c>
      <c r="G67" s="2">
        <v>-2.6887918807043238</v>
      </c>
      <c r="H67" s="2">
        <f>'Data Input '!M67</f>
        <v>105</v>
      </c>
      <c r="I67" s="2" t="str">
        <f>LOOKUP('Data Input '!C67,'Look Up Tables'!$G$19:$G$33,'Look Up Tables'!$I$19:$I$33)</f>
        <v>diamond</v>
      </c>
      <c r="J67" s="2" t="str">
        <f>LOOKUP('Data Input '!C67,'Look Up Tables'!$G$19:$G$33,'Look Up Tables'!$J$19:$J$33)</f>
        <v>Green</v>
      </c>
      <c r="K67" s="2"/>
      <c r="L67" s="2"/>
      <c r="M67" s="2"/>
      <c r="N67" s="2"/>
    </row>
    <row r="68" spans="1:14" ht="30">
      <c r="A68" s="7">
        <f>'Data Input '!A68</f>
        <v>67</v>
      </c>
      <c r="B68" s="7" t="str">
        <f>'Data Input '!C68</f>
        <v>River Crossings</v>
      </c>
      <c r="C68" s="7"/>
      <c r="D68" s="20" t="str">
        <f>'Data Input '!D68</f>
        <v>Loch Monar N shore Allt a'Choire Fionnairaich</v>
      </c>
      <c r="E68" s="20" t="str">
        <f>"Map# "&amp;'Data Input '!K68&amp;" Grid Ref: "&amp;"("&amp;'Data Input '!L68&amp;")"&amp;"&lt;br/&gt;"&amp;"Altitude "&amp;'Data Input '!M68&amp;"&lt;br/&gt;"&amp;'Data Input '!E68&amp;"&lt;br/&gt;"&amp;'Data Input '!F68&amp;"&lt;br/&gt;"&amp;" "&amp;'Data Input '!G68&amp;"&lt;br/&gt;"&amp;'Data Input '!N68&amp;" "&amp;'Data Input '!O68&amp;"&lt;br/&gt;"&amp;'Data Input '!H68&amp;"&lt;br/&gt;"&amp;'Data Input '!I68&amp;"&lt;br/&gt;"&amp;'Data Input '!J68</f>
        <v>Map# 25 Grid Ref: (NH163426)&lt;br/&gt;Altitude 225&lt;br/&gt;&lt;br/&gt;Bridge present but not at location expected on map ?&lt;br/&gt; &lt;br/&gt;Reported 2013&lt;br/&gt;&lt;br/&gt;&lt;br/&gt;</v>
      </c>
      <c r="F68" s="2">
        <v>57.434869999999997</v>
      </c>
      <c r="G68" s="2">
        <v>-5.0609200000000003</v>
      </c>
      <c r="H68" s="2">
        <f>'Data Input '!M68</f>
        <v>225</v>
      </c>
      <c r="I68" s="2" t="str">
        <f>LOOKUP('Data Input '!C68,'Look Up Tables'!$G$19:$G$33,'Look Up Tables'!$I$19:$I$33)</f>
        <v>diamond</v>
      </c>
      <c r="J68" s="2" t="str">
        <f>LOOKUP('Data Input '!C68,'Look Up Tables'!$G$19:$G$33,'Look Up Tables'!$J$19:$J$33)</f>
        <v>Green</v>
      </c>
      <c r="K68" s="2"/>
      <c r="L68" s="2"/>
      <c r="M68" s="2"/>
      <c r="N68" s="2"/>
    </row>
    <row r="69" spans="1:14" ht="30">
      <c r="A69" s="7">
        <f>'Data Input '!A69</f>
        <v>68</v>
      </c>
      <c r="B69" s="7" t="str">
        <f>'Data Input '!C69</f>
        <v>River Crossings</v>
      </c>
      <c r="C69" s="7"/>
      <c r="D69" s="20" t="str">
        <f>'Data Input '!D69</f>
        <v>Loch Mullardoch N shore - Allt Socrach</v>
      </c>
      <c r="E69" s="20" t="str">
        <f>"Map# "&amp;'Data Input '!K69&amp;" Grid Ref: "&amp;"("&amp;'Data Input '!L69&amp;")"&amp;"&lt;br/&gt;"&amp;"Altitude "&amp;'Data Input '!M69&amp;"&lt;br/&gt;"&amp;'Data Input '!E69&amp;"&lt;br/&gt;"&amp;'Data Input '!F69&amp;"&lt;br/&gt;"&amp;" "&amp;'Data Input '!G69&amp;"&lt;br/&gt;"&amp;'Data Input '!N69&amp;" "&amp;'Data Input '!O69&amp;"&lt;br/&gt;"&amp;'Data Input '!H69&amp;"&lt;br/&gt;"&amp;'Data Input '!I69&amp;"&lt;br/&gt;"&amp;'Data Input '!J69</f>
        <v>Map# 25 Grid Ref: (NH140311)&lt;br/&gt;Altitude 255&lt;br/&gt;&lt;br/&gt;Bridge present but need to verify if Allt Coire a'Mhaim also bridged&lt;br/&gt; &lt;br/&gt;Verified 21/9/18&lt;br/&gt;&lt;br/&gt;&lt;br/&gt;</v>
      </c>
      <c r="F69" s="2">
        <v>57.333120000000001</v>
      </c>
      <c r="G69" s="2">
        <v>-5.0899700000000001</v>
      </c>
      <c r="H69" s="2">
        <f>'Data Input '!M69</f>
        <v>255</v>
      </c>
      <c r="I69" s="2" t="str">
        <f>LOOKUP('Data Input '!C69,'Look Up Tables'!$G$19:$G$33,'Look Up Tables'!$I$19:$I$33)</f>
        <v>diamond</v>
      </c>
      <c r="J69" s="2" t="str">
        <f>LOOKUP('Data Input '!C69,'Look Up Tables'!$G$19:$G$33,'Look Up Tables'!$J$19:$J$33)</f>
        <v>Green</v>
      </c>
      <c r="K69" s="2"/>
      <c r="L69" s="2"/>
      <c r="M69" s="2"/>
      <c r="N69" s="2"/>
    </row>
    <row r="70" spans="1:14" ht="30">
      <c r="A70" s="7">
        <f>'Data Input '!A70</f>
        <v>69</v>
      </c>
      <c r="B70" s="7" t="str">
        <f>'Data Input '!C70</f>
        <v>Difficult Ground</v>
      </c>
      <c r="C70" s="7"/>
      <c r="D70" s="20" t="str">
        <f>'Data Input '!D70</f>
        <v>Beinn Liath Mhor</v>
      </c>
      <c r="E70" s="20" t="str">
        <f>"Map# "&amp;'Data Input '!K70&amp;" Grid Ref: "&amp;"("&amp;'Data Input '!L70&amp;")"&amp;"&lt;br/&gt;"&amp;"Altitude "&amp;'Data Input '!M70&amp;"&lt;br/&gt;"&amp;'Data Input '!E70&amp;"&lt;br/&gt;"&amp;'Data Input '!F70&amp;"&lt;br/&gt;"&amp;" "&amp;'Data Input '!G70&amp;"&lt;br/&gt;"&amp;'Data Input '!N70&amp;" "&amp;'Data Input '!O70&amp;"&lt;br/&gt;"&amp;'Data Input '!H70&amp;"&lt;br/&gt;"&amp;'Data Input '!I70&amp;"&lt;br/&gt;"&amp;'Data Input '!J70</f>
        <v>Map# 25 Grid Ref: (NG958516)&lt;br/&gt;Altitude 926&lt;br/&gt;&lt;br/&gt;Awkward rocky scramble on baggers path - tricky for short legs&lt;br/&gt; &lt;br/&gt;Verified 2013&lt;br/&gt;&lt;br/&gt;&lt;br/&gt;</v>
      </c>
      <c r="F70" s="2">
        <v>57.512070000000001</v>
      </c>
      <c r="G70" s="2">
        <v>-5.4001700000000001</v>
      </c>
      <c r="H70" s="2">
        <f>'Data Input '!M70</f>
        <v>926</v>
      </c>
      <c r="I70" s="2" t="str">
        <f>LOOKUP('Data Input '!C70,'Look Up Tables'!$G$19:$G$33,'Look Up Tables'!$I$19:$I$33)</f>
        <v>cross</v>
      </c>
      <c r="J70" s="2" t="str">
        <f>LOOKUP('Data Input '!C70,'Look Up Tables'!$G$19:$G$33,'Look Up Tables'!$J$19:$J$33)</f>
        <v>Yellow</v>
      </c>
      <c r="K70" s="2"/>
      <c r="L70" s="2"/>
      <c r="M70" s="2"/>
      <c r="N70" s="2"/>
    </row>
    <row r="71" spans="1:14" ht="30">
      <c r="A71" s="7">
        <f>'Data Input '!A71</f>
        <v>70</v>
      </c>
      <c r="B71" s="7" t="str">
        <f>'Data Input '!C71</f>
        <v>River Crossings</v>
      </c>
      <c r="C71" s="7"/>
      <c r="D71" s="20" t="str">
        <f>'Data Input '!D71</f>
        <v>River Lair</v>
      </c>
      <c r="E71" s="20" t="str">
        <f>"Map# "&amp;'Data Input '!K71&amp;" Grid Ref: "&amp;"("&amp;'Data Input '!L71&amp;")"&amp;"&lt;br/&gt;"&amp;"Altitude "&amp;'Data Input '!M71&amp;"&lt;br/&gt;"&amp;'Data Input '!E71&amp;"&lt;br/&gt;"&amp;'Data Input '!F71&amp;"&lt;br/&gt;"&amp;" "&amp;'Data Input '!G71&amp;"&lt;br/&gt;"&amp;'Data Input '!N71&amp;" "&amp;'Data Input '!O71&amp;"&lt;br/&gt;"&amp;'Data Input '!H71&amp;"&lt;br/&gt;"&amp;'Data Input '!I71&amp;"&lt;br/&gt;"&amp;'Data Input '!J71</f>
        <v>Map# 25 Grid Ref: (NG989502)&lt;br/&gt;Altitude &lt;br/&gt;&lt;br/&gt;No bridge - unsafe crossing if in spate&lt;br/&gt; &lt;br/&gt;Verified 2013&lt;br/&gt;&lt;br/&gt;&lt;br/&gt;</v>
      </c>
      <c r="F71" s="2">
        <v>57.497510986046279</v>
      </c>
      <c r="G71" s="2">
        <v>-5.3564425133190721</v>
      </c>
      <c r="H71" s="2">
        <f>'Data Input '!M71</f>
        <v>0</v>
      </c>
      <c r="I71" s="2" t="str">
        <f>LOOKUP('Data Input '!C71,'Look Up Tables'!$G$19:$G$33,'Look Up Tables'!$I$19:$I$33)</f>
        <v>diamond</v>
      </c>
      <c r="J71" s="2" t="str">
        <f>LOOKUP('Data Input '!C71,'Look Up Tables'!$G$19:$G$33,'Look Up Tables'!$J$19:$J$33)</f>
        <v>Green</v>
      </c>
      <c r="K71" s="2"/>
      <c r="L71" s="2"/>
      <c r="M71" s="2"/>
      <c r="N71" s="2"/>
    </row>
    <row r="72" spans="1:14" ht="30">
      <c r="A72" s="7">
        <f>'Data Input '!A72</f>
        <v>71</v>
      </c>
      <c r="B72" s="7" t="str">
        <f>'Data Input '!C72</f>
        <v>River Crossings</v>
      </c>
      <c r="C72" s="7"/>
      <c r="D72" s="20" t="str">
        <f>'Data Input '!D72</f>
        <v xml:space="preserve">Allt a'Chonais </v>
      </c>
      <c r="E72" s="20" t="str">
        <f>"Map# "&amp;'Data Input '!K72&amp;" Grid Ref: "&amp;"("&amp;'Data Input '!L72&amp;")"&amp;"&lt;br/&gt;"&amp;"Altitude "&amp;'Data Input '!M72&amp;"&lt;br/&gt;"&amp;'Data Input '!E72&amp;"&lt;br/&gt;"&amp;'Data Input '!F72&amp;"&lt;br/&gt;"&amp;" "&amp;'Data Input '!G72&amp;"&lt;br/&gt;"&amp;'Data Input '!N72&amp;" "&amp;'Data Input '!O72&amp;"&lt;br/&gt;"&amp;'Data Input '!H72&amp;"&lt;br/&gt;"&amp;'Data Input '!I72&amp;"&lt;br/&gt;"&amp;'Data Input '!J72</f>
        <v>Map# 25 Grid Ref: (NH070481)&lt;br/&gt;Altitude 250&lt;br/&gt;&lt;br/&gt;Bridge present 2015 (geograph)- needs verification&lt;br/&gt; &lt;br/&gt;Reported 2015&lt;br/&gt;&lt;br/&gt;&lt;br/&gt;</v>
      </c>
      <c r="F72" s="2">
        <v>57.482239999999997</v>
      </c>
      <c r="G72" s="2">
        <v>-5.2205899999999996</v>
      </c>
      <c r="H72" s="2">
        <f>'Data Input '!M72</f>
        <v>250</v>
      </c>
      <c r="I72" s="2" t="str">
        <f>LOOKUP('Data Input '!C72,'Look Up Tables'!$G$19:$G$33,'Look Up Tables'!$I$19:$I$33)</f>
        <v>diamond</v>
      </c>
      <c r="J72" s="2" t="str">
        <f>LOOKUP('Data Input '!C72,'Look Up Tables'!$G$19:$G$33,'Look Up Tables'!$J$19:$J$33)</f>
        <v>Green</v>
      </c>
      <c r="K72" s="2"/>
      <c r="L72" s="2"/>
      <c r="M72" s="2"/>
      <c r="N72" s="2"/>
    </row>
    <row r="73" spans="1:14">
      <c r="A73" s="7">
        <f>'Data Input '!A73</f>
        <v>72</v>
      </c>
      <c r="B73" s="7" t="str">
        <f>'Data Input '!C73</f>
        <v>River Crossings</v>
      </c>
      <c r="C73" s="7"/>
      <c r="D73" s="20" t="str">
        <f>'Data Input '!D73</f>
        <v xml:space="preserve">Allt a'Chonais </v>
      </c>
      <c r="E73" s="20" t="str">
        <f>"Map# "&amp;'Data Input '!K73&amp;" Grid Ref: "&amp;"("&amp;'Data Input '!L73&amp;")"&amp;"&lt;br/&gt;"&amp;"Altitude "&amp;'Data Input '!M73&amp;"&lt;br/&gt;"&amp;'Data Input '!E73&amp;"&lt;br/&gt;"&amp;'Data Input '!F73&amp;"&lt;br/&gt;"&amp;" "&amp;'Data Input '!G73&amp;"&lt;br/&gt;"&amp;'Data Input '!N73&amp;" "&amp;'Data Input '!O73&amp;"&lt;br/&gt;"&amp;'Data Input '!H73&amp;"&lt;br/&gt;"&amp;'Data Input '!I73&amp;"&lt;br/&gt;"&amp;'Data Input '!J73</f>
        <v>Map# 25 Grid Ref: (NH074467)&lt;br/&gt;Altitude 290&lt;br/&gt;&lt;br/&gt;Wire bridge only&lt;br/&gt; &lt;br/&gt;Verified 2019&lt;br/&gt;&lt;br/&gt;&lt;br/&gt;</v>
      </c>
      <c r="F73" s="2">
        <v>57.468420000000002</v>
      </c>
      <c r="G73" s="2">
        <v>-5.20906</v>
      </c>
      <c r="H73" s="2">
        <f>'Data Input '!M73</f>
        <v>290</v>
      </c>
      <c r="I73" s="2" t="str">
        <f>LOOKUP('Data Input '!C73,'Look Up Tables'!$G$19:$G$33,'Look Up Tables'!$I$19:$I$33)</f>
        <v>diamond</v>
      </c>
      <c r="J73" s="2" t="str">
        <f>LOOKUP('Data Input '!C73,'Look Up Tables'!$G$19:$G$33,'Look Up Tables'!$J$19:$J$33)</f>
        <v>Green</v>
      </c>
      <c r="K73" s="15"/>
      <c r="L73" s="2"/>
      <c r="M73" s="15"/>
      <c r="N73" s="2"/>
    </row>
    <row r="74" spans="1:14" ht="30">
      <c r="A74" s="7">
        <f>'Data Input '!A74</f>
        <v>73</v>
      </c>
      <c r="B74" s="7" t="str">
        <f>'Data Input '!C74</f>
        <v>Difficult Ground</v>
      </c>
      <c r="C74" s="7"/>
      <c r="D74" s="20" t="str">
        <f>'Data Input '!D74</f>
        <v>Bidean a'Choire Sheasgiach</v>
      </c>
      <c r="E74" s="20" t="str">
        <f>"Map# "&amp;'Data Input '!K74&amp;" Grid Ref: "&amp;"("&amp;'Data Input '!L74&amp;")"&amp;"&lt;br/&gt;"&amp;"Altitude "&amp;'Data Input '!M74&amp;"&lt;br/&gt;"&amp;'Data Input '!E74&amp;"&lt;br/&gt;"&amp;'Data Input '!F74&amp;"&lt;br/&gt;"&amp;" "&amp;'Data Input '!G74&amp;"&lt;br/&gt;"&amp;'Data Input '!N74&amp;" "&amp;'Data Input '!O74&amp;"&lt;br/&gt;"&amp;'Data Input '!H74&amp;"&lt;br/&gt;"&amp;'Data Input '!I74&amp;"&lt;br/&gt;"&amp;'Data Input '!J74</f>
        <v>Map# 25 Grid Ref: (NH048420)&lt;br/&gt;Altitude 945&lt;br/&gt;&lt;br/&gt;Difficult ascent via steep gully - unsuitable for descent&lt;br/&gt; &lt;br/&gt;Verified 2019&lt;br/&gt;&lt;br/&gt;&lt;br/&gt;</v>
      </c>
      <c r="F74" s="2">
        <v>57.426600000000001</v>
      </c>
      <c r="G74" s="2">
        <v>-5.2519</v>
      </c>
      <c r="H74" s="2">
        <f>'Data Input '!M74</f>
        <v>945</v>
      </c>
      <c r="I74" s="2" t="str">
        <f>LOOKUP('Data Input '!C74,'Look Up Tables'!$G$19:$G$33,'Look Up Tables'!$I$19:$I$33)</f>
        <v>cross</v>
      </c>
      <c r="J74" s="2" t="str">
        <f>LOOKUP('Data Input '!C74,'Look Up Tables'!$G$19:$G$33,'Look Up Tables'!$J$19:$J$33)</f>
        <v>Yellow</v>
      </c>
      <c r="K74" s="2"/>
      <c r="L74" s="2"/>
      <c r="M74" s="2"/>
      <c r="N74" s="2"/>
    </row>
    <row r="75" spans="1:14" ht="30">
      <c r="A75" s="7">
        <f>'Data Input '!A75</f>
        <v>74</v>
      </c>
      <c r="B75" s="7" t="str">
        <f>'Data Input '!C75</f>
        <v>River Crossings</v>
      </c>
      <c r="C75" s="7"/>
      <c r="D75" s="20" t="str">
        <f>'Data Input '!D75</f>
        <v>River Ling - access to Maol Bhuidhe</v>
      </c>
      <c r="E75" s="20" t="str">
        <f>"Map# "&amp;'Data Input '!K75&amp;" Grid Ref: "&amp;"("&amp;'Data Input '!L75&amp;")"&amp;"&lt;br/&gt;"&amp;"Altitude "&amp;'Data Input '!M75&amp;"&lt;br/&gt;"&amp;'Data Input '!E75&amp;"&lt;br/&gt;"&amp;'Data Input '!F75&amp;"&lt;br/&gt;"&amp;" "&amp;'Data Input '!G75&amp;"&lt;br/&gt;"&amp;'Data Input '!N75&amp;" "&amp;'Data Input '!O75&amp;"&lt;br/&gt;"&amp;'Data Input '!H75&amp;"&lt;br/&gt;"&amp;'Data Input '!I75&amp;"&lt;br/&gt;"&amp;'Data Input '!J75</f>
        <v>Map# 25 Grid Ref: (NH052363)&lt;br/&gt;Altitude 255&lt;br/&gt;&lt;br/&gt;No bridge- dangerous in spate. Is best place to cross outflow of Loch Cruoshie?&lt;br/&gt; &lt;br/&gt;Reported 2019&lt;br/&gt;&lt;br/&gt;&lt;br/&gt;</v>
      </c>
      <c r="F75" s="2">
        <v>57.375589425859985</v>
      </c>
      <c r="G75" s="2">
        <v>-5.2404385118942516</v>
      </c>
      <c r="H75" s="2">
        <f>'Data Input '!M75</f>
        <v>255</v>
      </c>
      <c r="I75" s="2" t="str">
        <f>LOOKUP('Data Input '!C75,'Look Up Tables'!$G$19:$G$33,'Look Up Tables'!$I$19:$I$33)</f>
        <v>diamond</v>
      </c>
      <c r="J75" s="2" t="str">
        <f>LOOKUP('Data Input '!C75,'Look Up Tables'!$G$19:$G$33,'Look Up Tables'!$J$19:$J$33)</f>
        <v>Green</v>
      </c>
      <c r="K75" s="2"/>
      <c r="L75" s="2"/>
      <c r="M75" s="2"/>
      <c r="N75" s="2"/>
    </row>
    <row r="76" spans="1:14" ht="30">
      <c r="A76" s="7">
        <f>'Data Input '!A76</f>
        <v>75</v>
      </c>
      <c r="B76" s="7" t="str">
        <f>'Data Input '!C76</f>
        <v>River Crossings</v>
      </c>
      <c r="C76" s="7"/>
      <c r="D76" s="20" t="str">
        <f>'Data Input '!D76</f>
        <v>Stronetoper Bridge</v>
      </c>
      <c r="E76" s="20" t="str">
        <f>"Map# "&amp;'Data Input '!K76&amp;" Grid Ref: "&amp;"("&amp;'Data Input '!L76&amp;")"&amp;"&lt;br/&gt;"&amp;"Altitude "&amp;'Data Input '!M76&amp;"&lt;br/&gt;"&amp;'Data Input '!E76&amp;"&lt;br/&gt;"&amp;'Data Input '!F76&amp;"&lt;br/&gt;"&amp;" "&amp;'Data Input '!G76&amp;"&lt;br/&gt;"&amp;'Data Input '!N76&amp;" "&amp;'Data Input '!O76&amp;"&lt;br/&gt;"&amp;'Data Input '!H76&amp;"&lt;br/&gt;"&amp;'Data Input '!I76&amp;"&lt;br/&gt;"&amp;'Data Input '!J76</f>
        <v>Map# 35,36,43 Grid Ref: (NN851965)&lt;br/&gt;Altitude 327&lt;br/&gt;To cross R Feshie (following the loss of Carnachuin Bridge)&lt;br/&gt;Now only bridge in Glen Feshie, so only viable FWA across R Feshie&lt;br/&gt; OK after storm in Oct 2023&lt;br/&gt;Verified 45213&lt;br/&gt;&lt;br/&gt;&lt;br/&gt;</v>
      </c>
      <c r="F76" s="2">
        <v>57.044870000000003</v>
      </c>
      <c r="G76" s="2">
        <v>-3.8961100000000002</v>
      </c>
      <c r="H76" s="2">
        <f>'Data Input '!M76</f>
        <v>327</v>
      </c>
      <c r="I76" s="2" t="str">
        <f>LOOKUP('Data Input '!C76,'Look Up Tables'!$G$19:$G$33,'Look Up Tables'!$I$19:$I$33)</f>
        <v>diamond</v>
      </c>
      <c r="J76" s="2" t="str">
        <f>LOOKUP('Data Input '!C76,'Look Up Tables'!$G$19:$G$33,'Look Up Tables'!$J$19:$J$33)</f>
        <v>Green</v>
      </c>
      <c r="K76" s="2"/>
      <c r="L76" s="2"/>
      <c r="M76" s="2"/>
      <c r="N76" s="2"/>
    </row>
    <row r="77" spans="1:14" ht="30">
      <c r="A77" s="7">
        <f>'Data Input '!A77</f>
        <v>76</v>
      </c>
      <c r="B77" s="7" t="str">
        <f>'Data Input '!C77</f>
        <v>Difficult Ground</v>
      </c>
      <c r="C77" s="7"/>
      <c r="D77" s="20" t="str">
        <f>'Data Input '!D77</f>
        <v>South shore Loch Nevis</v>
      </c>
      <c r="E77" s="20" t="str">
        <f>"Map# "&amp;'Data Input '!K77&amp;" Grid Ref: "&amp;"("&amp;'Data Input '!L77&amp;")"&amp;"&lt;br/&gt;"&amp;"Altitude "&amp;'Data Input '!M77&amp;"&lt;br/&gt;"&amp;'Data Input '!E77&amp;"&lt;br/&gt;"&amp;'Data Input '!F77&amp;"&lt;br/&gt;"&amp;" "&amp;'Data Input '!G77&amp;"&lt;br/&gt;"&amp;'Data Input '!N77&amp;" "&amp;'Data Input '!O77&amp;"&lt;br/&gt;"&amp;'Data Input '!H77&amp;"&lt;br/&gt;"&amp;'Data Input '!I77&amp;"&lt;br/&gt;"&amp;'Data Input '!J77</f>
        <v>Map# ? Grid Ref: (NM826937)&lt;br/&gt;Altitude 10&lt;br/&gt;Pathless, at times steep and difficult terrain. &lt;br/&gt;When in spate burns may be difficult to cross. &lt;br/&gt; Not suitable for relatively  inexperienced first timers&lt;br/&gt;Verified 2019&lt;br/&gt;&lt;br/&gt;&lt;br/&gt;</v>
      </c>
      <c r="F77" s="2">
        <v>56.983399195125649</v>
      </c>
      <c r="G77" s="2">
        <v>-5.5784254950746801</v>
      </c>
      <c r="H77" s="2">
        <f>'Data Input '!M77</f>
        <v>10</v>
      </c>
      <c r="I77" s="2" t="str">
        <f>LOOKUP('Data Input '!C77,'Look Up Tables'!$G$19:$G$33,'Look Up Tables'!$I$19:$I$33)</f>
        <v>cross</v>
      </c>
      <c r="J77" s="2" t="str">
        <f>LOOKUP('Data Input '!C77,'Look Up Tables'!$G$19:$G$33,'Look Up Tables'!$J$19:$J$33)</f>
        <v>Yellow</v>
      </c>
      <c r="K77" s="2"/>
      <c r="L77" s="2"/>
      <c r="M77" s="2"/>
      <c r="N77" s="2"/>
    </row>
    <row r="78" spans="1:14" ht="30">
      <c r="A78" s="7">
        <f>'Data Input '!A78</f>
        <v>77</v>
      </c>
      <c r="B78" s="7" t="str">
        <f>'Data Input '!C78</f>
        <v>Difficult Ground</v>
      </c>
      <c r="C78" s="7"/>
      <c r="D78" s="20" t="str">
        <f>'Data Input '!D78</f>
        <v>North Shore Loch Morar</v>
      </c>
      <c r="E78" s="20" t="str">
        <f>"Map# "&amp;'Data Input '!K78&amp;" Grid Ref: "&amp;"("&amp;'Data Input '!L78&amp;")"&amp;"&lt;br/&gt;"&amp;"Altitude "&amp;'Data Input '!M78&amp;"&lt;br/&gt;"&amp;'Data Input '!E78&amp;"&lt;br/&gt;"&amp;'Data Input '!F78&amp;"&lt;br/&gt;"&amp;" "&amp;'Data Input '!G78&amp;"&lt;br/&gt;"&amp;'Data Input '!N78&amp;" "&amp;'Data Input '!O78&amp;"&lt;br/&gt;"&amp;'Data Input '!H78&amp;"&lt;br/&gt;"&amp;'Data Input '!I78&amp;"&lt;br/&gt;"&amp;'Data Input '!J78</f>
        <v>Map# ? Grid Ref: (NM826911)&lt;br/&gt;Altitude 20&lt;br/&gt;Pathless, at times steep and difficult terrain.&lt;br/&gt;When in spate burns may be difficult to cross. &lt;br/&gt; Not suitable for relatively  inexperienced first timers&lt;br/&gt;Verified 2019&lt;br/&gt;&lt;br/&gt;&lt;br/&gt;</v>
      </c>
      <c r="F78" s="2">
        <v>56.960085460481857</v>
      </c>
      <c r="G78" s="2">
        <v>-5.5761880132631623</v>
      </c>
      <c r="H78" s="2">
        <f>'Data Input '!M78</f>
        <v>20</v>
      </c>
      <c r="I78" s="2" t="str">
        <f>LOOKUP('Data Input '!C78,'Look Up Tables'!$G$19:$G$33,'Look Up Tables'!$I$19:$I$33)</f>
        <v>cross</v>
      </c>
      <c r="J78" s="2" t="str">
        <f>LOOKUP('Data Input '!C78,'Look Up Tables'!$G$19:$G$33,'Look Up Tables'!$J$19:$J$33)</f>
        <v>Yellow</v>
      </c>
      <c r="K78" s="2"/>
      <c r="L78" s="2"/>
      <c r="M78" s="2"/>
      <c r="N78" s="2"/>
    </row>
    <row r="79" spans="1:14" ht="30">
      <c r="A79" s="7">
        <f>'Data Input '!A79</f>
        <v>78</v>
      </c>
      <c r="B79" s="7" t="str">
        <f>'Data Input '!C79</f>
        <v>FWAs</v>
      </c>
      <c r="C79" s="7"/>
      <c r="D79" s="20" t="str">
        <f>'Data Input '!D79</f>
        <v>Sgurr Mor to Sgurr na h'Aide ridge</v>
      </c>
      <c r="E79" s="20" t="str">
        <f>"Map# "&amp;'Data Input '!K79&amp;" Grid Ref: "&amp;"("&amp;'Data Input '!L79&amp;")"&amp;"&lt;br/&gt;"&amp;"Altitude "&amp;'Data Input '!M79&amp;"&lt;br/&gt;"&amp;'Data Input '!E79&amp;"&lt;br/&gt;"&amp;'Data Input '!F79&amp;"&lt;br/&gt;"&amp;" "&amp;'Data Input '!G79&amp;"&lt;br/&gt;"&amp;'Data Input '!N79&amp;" "&amp;'Data Input '!O79&amp;"&lt;br/&gt;"&amp;'Data Input '!H79&amp;"&lt;br/&gt;"&amp;'Data Input '!I79&amp;"&lt;br/&gt;"&amp;'Data Input '!J79</f>
        <v>Map# ? Grid Ref: (NM825921)&lt;br/&gt;Altitude 612 - 867&lt;br/&gt;FWA required. &lt;br/&gt;Rough pathless ground - not suitable for relatively inexperienced first timers&lt;br/&gt; &lt;br/&gt;Verified 2019&lt;br/&gt;&lt;br/&gt;&lt;br/&gt;</v>
      </c>
      <c r="F79" s="2">
        <v>56.969005293428729</v>
      </c>
      <c r="G79" s="2">
        <v>-5.5786899159961676</v>
      </c>
      <c r="H79" s="2" t="str">
        <f>'Data Input '!M79</f>
        <v>612 - 867</v>
      </c>
      <c r="I79" s="2" t="str">
        <f>LOOKUP('Data Input '!C79,'Look Up Tables'!$G$19:$G$33,'Look Up Tables'!$I$19:$I$33)</f>
        <v>star</v>
      </c>
      <c r="J79" s="2" t="str">
        <f>LOOKUP('Data Input '!C79,'Look Up Tables'!$G$19:$G$33,'Look Up Tables'!$J$19:$J$33)</f>
        <v>Black</v>
      </c>
      <c r="K79" s="2"/>
      <c r="L79" s="2"/>
      <c r="M79" s="2"/>
      <c r="N79" s="2"/>
    </row>
    <row r="80" spans="1:14" ht="30">
      <c r="A80" s="7">
        <f>'Data Input '!A80</f>
        <v>79</v>
      </c>
      <c r="B80" s="7" t="str">
        <f>'Data Input '!C80</f>
        <v>River Crossings</v>
      </c>
      <c r="C80" s="7"/>
      <c r="D80" s="20" t="str">
        <f>'Data Input '!D80</f>
        <v>River Kingie</v>
      </c>
      <c r="E80" s="20" t="str">
        <f>"Map# "&amp;'Data Input '!K80&amp;" Grid Ref: "&amp;"("&amp;'Data Input '!L80&amp;")"&amp;"&lt;br/&gt;"&amp;"Altitude "&amp;'Data Input '!M80&amp;"&lt;br/&gt;"&amp;'Data Input '!E80&amp;"&lt;br/&gt;"&amp;'Data Input '!F80&amp;"&lt;br/&gt;"&amp;" "&amp;'Data Input '!G80&amp;"&lt;br/&gt;"&amp;'Data Input '!N80&amp;" "&amp;'Data Input '!O80&amp;"&lt;br/&gt;"&amp;'Data Input '!H80&amp;"&lt;br/&gt;"&amp;'Data Input '!I80&amp;"&lt;br/&gt;"&amp;'Data Input '!J80</f>
        <v>Map# ? Grid Ref: (NN001964)&lt;br/&gt;Altitude 170&lt;br/&gt;Difficult/impossible in spate - long diversion upstream may be required&lt;br/&gt;&lt;br/&gt; &lt;br/&gt;Verified 2019&lt;br/&gt;&lt;br/&gt;&lt;br/&gt;</v>
      </c>
      <c r="F80" s="2">
        <v>57.015369999999997</v>
      </c>
      <c r="G80" s="2">
        <v>-5.2935499999999998</v>
      </c>
      <c r="H80" s="2">
        <f>'Data Input '!M80</f>
        <v>170</v>
      </c>
      <c r="I80" s="2" t="str">
        <f>LOOKUP('Data Input '!C80,'Look Up Tables'!$G$19:$G$33,'Look Up Tables'!$I$19:$I$33)</f>
        <v>diamond</v>
      </c>
      <c r="J80" s="2" t="str">
        <f>LOOKUP('Data Input '!C80,'Look Up Tables'!$G$19:$G$33,'Look Up Tables'!$J$19:$J$33)</f>
        <v>Green</v>
      </c>
      <c r="K80" s="2"/>
      <c r="L80" s="2"/>
      <c r="M80" s="2"/>
      <c r="N80" s="2"/>
    </row>
    <row r="81" spans="1:14" ht="30">
      <c r="A81" s="7">
        <f>'Data Input '!A81</f>
        <v>80</v>
      </c>
      <c r="B81" s="7" t="str">
        <f>'Data Input '!C81</f>
        <v>River Crossings</v>
      </c>
      <c r="C81" s="7"/>
      <c r="D81" s="20" t="str">
        <f>'Data Input '!D81</f>
        <v>Glen Garry - Allt Choire a'Bhalachain</v>
      </c>
      <c r="E81" s="20" t="str">
        <f>"Map# "&amp;'Data Input '!K81&amp;" Grid Ref: "&amp;"("&amp;'Data Input '!L81&amp;")"&amp;"&lt;br/&gt;"&amp;"Altitude "&amp;'Data Input '!M81&amp;"&lt;br/&gt;"&amp;'Data Input '!E81&amp;"&lt;br/&gt;"&amp;'Data Input '!F81&amp;"&lt;br/&gt;"&amp;" "&amp;'Data Input '!G81&amp;"&lt;br/&gt;"&amp;'Data Input '!N81&amp;" "&amp;'Data Input '!O81&amp;"&lt;br/&gt;"&amp;'Data Input '!H81&amp;"&lt;br/&gt;"&amp;'Data Input '!I81&amp;"&lt;br/&gt;"&amp;'Data Input '!J81</f>
        <v>Map# ? Grid Ref: (NN128999)&lt;br/&gt;Altitude 150&lt;br/&gt;New Bridge - solid vehicle bridge on new forestry track&lt;br/&gt;&lt;br/&gt; &lt;br/&gt;Verified 2019&lt;br/&gt;&lt;br/&gt;&lt;br/&gt;</v>
      </c>
      <c r="F81" s="2">
        <v>57.052770000000002</v>
      </c>
      <c r="G81" s="2">
        <v>-5.0880999999999998</v>
      </c>
      <c r="H81" s="2">
        <f>'Data Input '!M81</f>
        <v>150</v>
      </c>
      <c r="I81" s="2" t="str">
        <f>LOOKUP('Data Input '!C81,'Look Up Tables'!$G$19:$G$33,'Look Up Tables'!$I$19:$I$33)</f>
        <v>diamond</v>
      </c>
      <c r="J81" s="2" t="str">
        <f>LOOKUP('Data Input '!C81,'Look Up Tables'!$G$19:$G$33,'Look Up Tables'!$J$19:$J$33)</f>
        <v>Green</v>
      </c>
      <c r="K81" s="2"/>
      <c r="L81" s="2"/>
      <c r="M81" s="2"/>
      <c r="N81" s="2"/>
    </row>
    <row r="82" spans="1:14" ht="30">
      <c r="A82" s="7">
        <f>'Data Input '!A82</f>
        <v>81</v>
      </c>
      <c r="B82" s="7" t="str">
        <f>'Data Input '!C82</f>
        <v>River Crossings</v>
      </c>
      <c r="C82" s="7"/>
      <c r="D82" s="20" t="str">
        <f>'Data Input '!D82</f>
        <v>Glen Garry - Allt Choire a'Bhalachain</v>
      </c>
      <c r="E82" s="20" t="str">
        <f>"Map# "&amp;'Data Input '!K82&amp;" Grid Ref: "&amp;"("&amp;'Data Input '!L82&amp;")"&amp;"&lt;br/&gt;"&amp;"Altitude "&amp;'Data Input '!M82&amp;"&lt;br/&gt;"&amp;'Data Input '!E82&amp;"&lt;br/&gt;"&amp;'Data Input '!F82&amp;"&lt;br/&gt;"&amp;" "&amp;'Data Input '!G82&amp;"&lt;br/&gt;"&amp;'Data Input '!N82&amp;" "&amp;'Data Input '!O82&amp;"&lt;br/&gt;"&amp;'Data Input '!H82&amp;"&lt;br/&gt;"&amp;'Data Input '!I82&amp;"&lt;br/&gt;"&amp;'Data Input '!J82</f>
        <v>Map# 34 Grid Ref: (NH131001)&lt;br/&gt;Altitude 130&lt;br/&gt;Footbridge gone&lt;br/&gt;Onward path wet and indistinct, &lt;br/&gt; better to use forestry tracks to suth accessed from bridge at NN128999&lt;br/&gt;Verified 2019&lt;br/&gt;&lt;br/&gt;&lt;br/&gt;</v>
      </c>
      <c r="F82" s="2">
        <v>57.054299999999998</v>
      </c>
      <c r="G82" s="2">
        <v>-5.0831</v>
      </c>
      <c r="H82" s="2">
        <f>'Data Input '!M82</f>
        <v>130</v>
      </c>
      <c r="I82" s="2" t="str">
        <f>LOOKUP('Data Input '!C82,'Look Up Tables'!$G$19:$G$33,'Look Up Tables'!$I$19:$I$33)</f>
        <v>diamond</v>
      </c>
      <c r="J82" s="2" t="str">
        <f>LOOKUP('Data Input '!C82,'Look Up Tables'!$G$19:$G$33,'Look Up Tables'!$J$19:$J$33)</f>
        <v>Green</v>
      </c>
      <c r="K82" s="2"/>
      <c r="L82" s="2"/>
      <c r="M82" s="2"/>
      <c r="N82" s="2"/>
    </row>
    <row r="83" spans="1:14" ht="30">
      <c r="A83" s="7">
        <f>'Data Input '!A83</f>
        <v>82</v>
      </c>
      <c r="B83" s="7" t="str">
        <f>'Data Input '!C83</f>
        <v>River Crossings</v>
      </c>
      <c r="C83" s="7"/>
      <c r="D83" s="20" t="str">
        <f>'Data Input '!D83</f>
        <v>Glen Garry  - Garrygualach</v>
      </c>
      <c r="E83" s="20" t="str">
        <f>"Map# "&amp;'Data Input '!K83&amp;" Grid Ref: "&amp;"("&amp;'Data Input '!L83&amp;")"&amp;"&lt;br/&gt;"&amp;"Altitude "&amp;'Data Input '!M83&amp;"&lt;br/&gt;"&amp;'Data Input '!E83&amp;"&lt;br/&gt;"&amp;'Data Input '!F83&amp;"&lt;br/&gt;"&amp;" "&amp;'Data Input '!G83&amp;"&lt;br/&gt;"&amp;'Data Input '!N83&amp;" "&amp;'Data Input '!O83&amp;"&lt;br/&gt;"&amp;'Data Input '!H83&amp;"&lt;br/&gt;"&amp;'Data Input '!I83&amp;"&lt;br/&gt;"&amp;'Data Input '!J83</f>
        <v>Map# 34 Grid Ref: (NH170003)&lt;br/&gt;Altitude 85&lt;br/&gt;Bridge dangerous - ? Now gone&lt;br/&gt;Alternative upstream at NN166998&lt;br/&gt; &lt;br/&gt;Info Required 2018&lt;br/&gt;&lt;br/&gt;&lt;br/&gt;</v>
      </c>
      <c r="F83" s="2">
        <v>57.061709999999998</v>
      </c>
      <c r="G83" s="2">
        <v>-5.0198499999999999</v>
      </c>
      <c r="H83" s="2">
        <f>'Data Input '!M83</f>
        <v>85</v>
      </c>
      <c r="I83" s="2" t="str">
        <f>LOOKUP('Data Input '!C83,'Look Up Tables'!$G$19:$G$33,'Look Up Tables'!$I$19:$I$33)</f>
        <v>diamond</v>
      </c>
      <c r="J83" s="2" t="str">
        <f>LOOKUP('Data Input '!C83,'Look Up Tables'!$G$19:$G$33,'Look Up Tables'!$J$19:$J$33)</f>
        <v>Green</v>
      </c>
      <c r="K83" s="2"/>
      <c r="L83" s="2"/>
      <c r="M83" s="2"/>
      <c r="N83" s="2"/>
    </row>
    <row r="84" spans="1:14" ht="30">
      <c r="A84" s="7">
        <f>'Data Input '!A84</f>
        <v>83</v>
      </c>
      <c r="B84" s="7" t="str">
        <f>'Data Input '!C84</f>
        <v>River Crossings</v>
      </c>
      <c r="C84" s="7"/>
      <c r="D84" s="20" t="str">
        <f>'Data Input '!D84</f>
        <v>Glen Garry  - Allt Garraidh Ghualaich</v>
      </c>
      <c r="E84" s="20" t="str">
        <f>"Map# "&amp;'Data Input '!K84&amp;" Grid Ref: "&amp;"("&amp;'Data Input '!L84&amp;")"&amp;"&lt;br/&gt;"&amp;"Altitude "&amp;'Data Input '!M84&amp;"&lt;br/&gt;"&amp;'Data Input '!E84&amp;"&lt;br/&gt;"&amp;'Data Input '!F84&amp;"&lt;br/&gt;"&amp;" "&amp;'Data Input '!G84&amp;"&lt;br/&gt;"&amp;'Data Input '!N84&amp;" "&amp;'Data Input '!O84&amp;"&lt;br/&gt;"&amp;'Data Input '!H84&amp;"&lt;br/&gt;"&amp;'Data Input '!I84&amp;"&lt;br/&gt;"&amp;'Data Input '!J84</f>
        <v>Map# 34 Grid Ref: (NN166998)&lt;br/&gt;Altitude 150&lt;br/&gt;New vehicular bridge&lt;br/&gt;&lt;br/&gt; &lt;br/&gt;Verified 2019&lt;br/&gt;&lt;br/&gt;&lt;br/&gt;</v>
      </c>
      <c r="F84" s="2">
        <v>57.052868542614377</v>
      </c>
      <c r="G84" s="2">
        <v>-5.0241908999724796</v>
      </c>
      <c r="H84" s="2">
        <f>'Data Input '!M84</f>
        <v>150</v>
      </c>
      <c r="I84" s="2" t="str">
        <f>LOOKUP('Data Input '!C84,'Look Up Tables'!$G$19:$G$33,'Look Up Tables'!$I$19:$I$33)</f>
        <v>diamond</v>
      </c>
      <c r="J84" s="2" t="str">
        <f>LOOKUP('Data Input '!C84,'Look Up Tables'!$G$19:$G$33,'Look Up Tables'!$J$19:$J$33)</f>
        <v>Green</v>
      </c>
      <c r="K84" s="2"/>
      <c r="L84" s="2"/>
      <c r="M84" s="2"/>
      <c r="N84" s="2"/>
    </row>
    <row r="85" spans="1:14" ht="30">
      <c r="A85" s="7">
        <f>'Data Input '!A85</f>
        <v>84</v>
      </c>
      <c r="B85" s="7" t="str">
        <f>'Data Input '!C85</f>
        <v>River Crossings</v>
      </c>
      <c r="C85" s="7"/>
      <c r="D85" s="20" t="str">
        <f>'Data Input '!D85</f>
        <v>Glenfinan - River Callop</v>
      </c>
      <c r="E85" s="20" t="str">
        <f>"Map# "&amp;'Data Input '!K85&amp;" Grid Ref: "&amp;"("&amp;'Data Input '!L85&amp;")"&amp;"&lt;br/&gt;"&amp;"Altitude "&amp;'Data Input '!M85&amp;"&lt;br/&gt;"&amp;'Data Input '!E85&amp;"&lt;br/&gt;"&amp;'Data Input '!F85&amp;"&lt;br/&gt;"&amp;" "&amp;'Data Input '!G85&amp;"&lt;br/&gt;"&amp;'Data Input '!N85&amp;" "&amp;'Data Input '!O85&amp;"&lt;br/&gt;"&amp;'Data Input '!H85&amp;"&lt;br/&gt;"&amp;'Data Input '!I85&amp;"&lt;br/&gt;"&amp;'Data Input '!J85</f>
        <v>Map# 40 Grid Ref: (NM908803)&lt;br/&gt;Altitude 20&lt;br/&gt;Relatively new footbridge only shown on 1:25k maps&lt;br/&gt;Gives access to tracks S side of River Callop&lt;br/&gt; &lt;br/&gt;Verified 2019&lt;br/&gt;&lt;br/&gt;&lt;br/&gt;</v>
      </c>
      <c r="F85" s="2">
        <v>56.867008287980887</v>
      </c>
      <c r="G85" s="2">
        <v>-5.432669984915357</v>
      </c>
      <c r="H85" s="2">
        <f>'Data Input '!M85</f>
        <v>20</v>
      </c>
      <c r="I85" s="2" t="str">
        <f>LOOKUP('Data Input '!C85,'Look Up Tables'!$G$19:$G$33,'Look Up Tables'!$I$19:$I$33)</f>
        <v>diamond</v>
      </c>
      <c r="J85" s="2" t="str">
        <f>LOOKUP('Data Input '!C85,'Look Up Tables'!$G$19:$G$33,'Look Up Tables'!$J$19:$J$33)</f>
        <v>Green</v>
      </c>
      <c r="K85" s="2"/>
      <c r="L85" s="2"/>
      <c r="M85" s="2"/>
      <c r="N85" s="2"/>
    </row>
    <row r="86" spans="1:14" ht="30">
      <c r="A86" s="7">
        <f>'Data Input '!A86</f>
        <v>85</v>
      </c>
      <c r="B86" s="7" t="str">
        <f>'Data Input '!C86</f>
        <v>Difficult Ground</v>
      </c>
      <c r="C86" s="7"/>
      <c r="D86" s="20" t="str">
        <f>'Data Input '!D86</f>
        <v>Prince Charlies Cave - re Loch Beoraid</v>
      </c>
      <c r="E86" s="20" t="str">
        <f>"Map# "&amp;'Data Input '!K86&amp;" Grid Ref: "&amp;"("&amp;'Data Input '!L86&amp;")"&amp;"&lt;br/&gt;"&amp;"Altitude "&amp;'Data Input '!M86&amp;"&lt;br/&gt;"&amp;'Data Input '!E86&amp;"&lt;br/&gt;"&amp;'Data Input '!F86&amp;"&lt;br/&gt;"&amp;" "&amp;'Data Input '!G86&amp;"&lt;br/&gt;"&amp;'Data Input '!N86&amp;" "&amp;'Data Input '!O86&amp;"&lt;br/&gt;"&amp;'Data Input '!H86&amp;"&lt;br/&gt;"&amp;'Data Input '!I86&amp;"&lt;br/&gt;"&amp;'Data Input '!J86</f>
        <v>Map# 40 Grid Ref: (NM796849)&lt;br/&gt;Altitude 231&lt;br/&gt;Avoid - path not clear on ground, hidden deep holes and steep ground&lt;br/&gt;&lt;br/&gt; &lt;br/&gt;Verified 2019&lt;br/&gt;&lt;br/&gt;&lt;br/&gt;</v>
      </c>
      <c r="F86" s="2">
        <v>56.9030745512758</v>
      </c>
      <c r="G86" s="2">
        <v>-5.6200312750406152</v>
      </c>
      <c r="H86" s="2">
        <f>'Data Input '!M86</f>
        <v>231</v>
      </c>
      <c r="I86" s="2" t="str">
        <f>LOOKUP('Data Input '!C86,'Look Up Tables'!$G$19:$G$33,'Look Up Tables'!$I$19:$I$33)</f>
        <v>cross</v>
      </c>
      <c r="J86" s="2" t="str">
        <f>LOOKUP('Data Input '!C86,'Look Up Tables'!$G$19:$G$33,'Look Up Tables'!$J$19:$J$33)</f>
        <v>Yellow</v>
      </c>
      <c r="K86" s="2"/>
      <c r="L86" s="2"/>
      <c r="M86" s="2"/>
      <c r="N86" s="2"/>
    </row>
    <row r="87" spans="1:14" ht="30">
      <c r="A87" s="7">
        <f>'Data Input '!A87</f>
        <v>86</v>
      </c>
      <c r="B87" s="7" t="str">
        <f>'Data Input '!C87</f>
        <v>Difficult Ground</v>
      </c>
      <c r="C87" s="7"/>
      <c r="D87" s="20" t="str">
        <f>'Data Input '!D87</f>
        <v>Loch Beoraid</v>
      </c>
      <c r="E87" s="20" t="str">
        <f>"Map# "&amp;'Data Input '!K87&amp;" Grid Ref: "&amp;"("&amp;'Data Input '!L87&amp;")"&amp;"&lt;br/&gt;"&amp;"Altitude "&amp;'Data Input '!M87&amp;"&lt;br/&gt;"&amp;'Data Input '!E87&amp;"&lt;br/&gt;"&amp;'Data Input '!F87&amp;"&lt;br/&gt;"&amp;" "&amp;'Data Input '!G87&amp;"&lt;br/&gt;"&amp;'Data Input '!N87&amp;" "&amp;'Data Input '!O87&amp;"&lt;br/&gt;"&amp;'Data Input '!H87&amp;"&lt;br/&gt;"&amp;'Data Input '!I87&amp;"&lt;br/&gt;"&amp;'Data Input '!J87</f>
        <v>Map# 40 Grid Ref: (NM821853)&lt;br/&gt;Altitude 70&lt;br/&gt;Slow going - path wet and often not clear. Not ideal if little Scottish experience.&lt;br/&gt;&lt;br/&gt; &lt;br/&gt;Verified 2019&lt;br/&gt;&lt;br/&gt;&lt;br/&gt;</v>
      </c>
      <c r="F87" s="2">
        <v>56.907842682923253</v>
      </c>
      <c r="G87" s="2">
        <v>-5.5794041780957802</v>
      </c>
      <c r="H87" s="2">
        <f>'Data Input '!M87</f>
        <v>70</v>
      </c>
      <c r="I87" s="2" t="str">
        <f>LOOKUP('Data Input '!C87,'Look Up Tables'!$G$19:$G$33,'Look Up Tables'!$I$19:$I$33)</f>
        <v>cross</v>
      </c>
      <c r="J87" s="2" t="str">
        <f>LOOKUP('Data Input '!C87,'Look Up Tables'!$G$19:$G$33,'Look Up Tables'!$J$19:$J$33)</f>
        <v>Yellow</v>
      </c>
      <c r="K87" s="2"/>
      <c r="L87" s="2"/>
      <c r="M87" s="2"/>
      <c r="N87" s="2"/>
    </row>
    <row r="88" spans="1:14" ht="30">
      <c r="A88" s="7">
        <f>'Data Input '!A88</f>
        <v>87</v>
      </c>
      <c r="B88" s="7" t="str">
        <f>'Data Input '!C88</f>
        <v>River Crossings</v>
      </c>
      <c r="C88" s="7"/>
      <c r="D88" s="20" t="str">
        <f>'Data Input '!D88</f>
        <v>Allt a'Choire - Kinlochbeoraid</v>
      </c>
      <c r="E88" s="20" t="str">
        <f>"Map# "&amp;'Data Input '!K88&amp;" Grid Ref: "&amp;"("&amp;'Data Input '!L88&amp;")"&amp;"&lt;br/&gt;"&amp;"Altitude "&amp;'Data Input '!M88&amp;"&lt;br/&gt;"&amp;'Data Input '!E88&amp;"&lt;br/&gt;"&amp;'Data Input '!F88&amp;"&lt;br/&gt;"&amp;" "&amp;'Data Input '!G88&amp;"&lt;br/&gt;"&amp;'Data Input '!N88&amp;" "&amp;'Data Input '!O88&amp;"&lt;br/&gt;"&amp;'Data Input '!H88&amp;"&lt;br/&gt;"&amp;'Data Input '!I88&amp;"&lt;br/&gt;"&amp;'Data Input '!J88</f>
        <v>Map# 40 Grid Ref: (NM861849)&lt;br/&gt;Altitude 10&lt;br/&gt;No bridge - difficult/impossible in spate - detour may be required.&lt;br/&gt;&lt;br/&gt; &lt;br/&gt;Verified 2019&lt;br/&gt;&lt;br/&gt;&lt;br/&gt;</v>
      </c>
      <c r="F88" s="2">
        <v>56.906118218354884</v>
      </c>
      <c r="G88" s="2">
        <v>-5.5135011140908059</v>
      </c>
      <c r="H88" s="2">
        <f>'Data Input '!M88</f>
        <v>10</v>
      </c>
      <c r="I88" s="2" t="str">
        <f>LOOKUP('Data Input '!C88,'Look Up Tables'!$G$19:$G$33,'Look Up Tables'!$I$19:$I$33)</f>
        <v>diamond</v>
      </c>
      <c r="J88" s="2" t="str">
        <f>LOOKUP('Data Input '!C88,'Look Up Tables'!$G$19:$G$33,'Look Up Tables'!$J$19:$J$33)</f>
        <v>Green</v>
      </c>
      <c r="K88" s="2"/>
      <c r="L88" s="2"/>
      <c r="M88" s="2"/>
      <c r="N88" s="2"/>
    </row>
    <row r="89" spans="1:14" ht="30">
      <c r="A89" s="7">
        <f>'Data Input '!A89</f>
        <v>88</v>
      </c>
      <c r="B89" s="7" t="str">
        <f>'Data Input '!C89</f>
        <v>Difficult Ground</v>
      </c>
      <c r="C89" s="7"/>
      <c r="D89" s="20" t="str">
        <f>'Data Input '!D89</f>
        <v>Forcan Ridge</v>
      </c>
      <c r="E89" s="20" t="str">
        <f>"Map# "&amp;'Data Input '!K89&amp;" Grid Ref: "&amp;"("&amp;'Data Input '!L89&amp;")"&amp;"&lt;br/&gt;"&amp;"Altitude "&amp;'Data Input '!M89&amp;"&lt;br/&gt;"&amp;'Data Input '!E89&amp;"&lt;br/&gt;"&amp;'Data Input '!F89&amp;"&lt;br/&gt;"&amp;" "&amp;'Data Input '!G89&amp;"&lt;br/&gt;"&amp;'Data Input '!N89&amp;" "&amp;'Data Input '!O89&amp;"&lt;br/&gt;"&amp;'Data Input '!H89&amp;"&lt;br/&gt;"&amp;'Data Input '!I89&amp;"&lt;br/&gt;"&amp;'Data Input '!J89</f>
        <v>Map# 33 Grid Ref: (NG942130)&lt;br/&gt;Altitude 960&lt;br/&gt;Steep scramble with awkward downclimb - only suitable for those with scrambling/climbing experience in Scotland&lt;br/&gt;&lt;br/&gt; &lt;br/&gt;Verified 2019&lt;br/&gt;&lt;br/&gt;&lt;br/&gt;</v>
      </c>
      <c r="F89" s="2">
        <v>57.16179884415962</v>
      </c>
      <c r="G89" s="2">
        <v>-5.4037077011528076</v>
      </c>
      <c r="H89" s="2">
        <f>'Data Input '!M89</f>
        <v>960</v>
      </c>
      <c r="I89" s="2" t="str">
        <f>LOOKUP('Data Input '!C89,'Look Up Tables'!$G$19:$G$33,'Look Up Tables'!$I$19:$I$33)</f>
        <v>cross</v>
      </c>
      <c r="J89" s="2" t="str">
        <f>LOOKUP('Data Input '!C89,'Look Up Tables'!$G$19:$G$33,'Look Up Tables'!$J$19:$J$33)</f>
        <v>Yellow</v>
      </c>
      <c r="K89" s="2"/>
      <c r="L89" s="2"/>
      <c r="M89" s="2"/>
      <c r="N89" s="2"/>
    </row>
    <row r="90" spans="1:14" ht="30">
      <c r="A90" s="7">
        <f>'Data Input '!A90</f>
        <v>89</v>
      </c>
      <c r="B90" s="7" t="str">
        <f>'Data Input '!C90</f>
        <v>Difficult Ground</v>
      </c>
      <c r="C90" s="7"/>
      <c r="D90" s="20" t="str">
        <f>'Data Input '!D90</f>
        <v>South Glen Shiel Ridge - Creag nan Damh</v>
      </c>
      <c r="E90" s="20" t="str">
        <f>"Map# "&amp;'Data Input '!K90&amp;" Grid Ref: "&amp;"("&amp;'Data Input '!L90&amp;")"&amp;"&lt;br/&gt;"&amp;"Altitude "&amp;'Data Input '!M90&amp;"&lt;br/&gt;"&amp;'Data Input '!E90&amp;"&lt;br/&gt;"&amp;'Data Input '!F90&amp;"&lt;br/&gt;"&amp;" "&amp;'Data Input '!G90&amp;"&lt;br/&gt;"&amp;'Data Input '!N90&amp;" "&amp;'Data Input '!O90&amp;"&lt;br/&gt;"&amp;'Data Input '!H90&amp;"&lt;br/&gt;"&amp;'Data Input '!I90&amp;"&lt;br/&gt;"&amp;'Data Input '!J90</f>
        <v>Map# 33 Grid Ref: (NG982111)&lt;br/&gt;Altitude 918&lt;br/&gt;Awkward 20m down climb prior to summit - difficult in wet conditions&lt;br/&gt;&lt;br/&gt; &lt;br/&gt;Verified 2019&lt;br/&gt;&lt;br/&gt;&lt;br/&gt;</v>
      </c>
      <c r="F90" s="2">
        <v>57.146533352252888</v>
      </c>
      <c r="G90" s="2">
        <v>-5.3361449358561961</v>
      </c>
      <c r="H90" s="2">
        <f>'Data Input '!M90</f>
        <v>918</v>
      </c>
      <c r="I90" s="2" t="str">
        <f>LOOKUP('Data Input '!C90,'Look Up Tables'!$G$19:$G$33,'Look Up Tables'!$I$19:$I$33)</f>
        <v>cross</v>
      </c>
      <c r="J90" s="2" t="str">
        <f>LOOKUP('Data Input '!C90,'Look Up Tables'!$G$19:$G$33,'Look Up Tables'!$J$19:$J$33)</f>
        <v>Yellow</v>
      </c>
      <c r="K90" s="15"/>
      <c r="L90" s="2"/>
      <c r="M90" s="2"/>
      <c r="N90" s="2"/>
    </row>
    <row r="91" spans="1:14" ht="30">
      <c r="A91" s="7">
        <f>'Data Input '!A91</f>
        <v>90</v>
      </c>
      <c r="B91" s="7" t="str">
        <f>'Data Input '!C91</f>
        <v>Difficult Ground</v>
      </c>
      <c r="C91" s="7"/>
      <c r="D91" s="20" t="str">
        <f>'Data Input '!D91</f>
        <v>Five Sisters - Sgurr nan Spainteach</v>
      </c>
      <c r="E91" s="20" t="str">
        <f>"Map# "&amp;'Data Input '!K91&amp;" Grid Ref: "&amp;"("&amp;'Data Input '!L91&amp;")"&amp;"&lt;br/&gt;"&amp;"Altitude "&amp;'Data Input '!M91&amp;"&lt;br/&gt;"&amp;'Data Input '!E91&amp;"&lt;br/&gt;"&amp;'Data Input '!F91&amp;"&lt;br/&gt;"&amp;" "&amp;'Data Input '!G91&amp;"&lt;br/&gt;"&amp;'Data Input '!N91&amp;" "&amp;'Data Input '!O91&amp;"&lt;br/&gt;"&amp;'Data Input '!H91&amp;"&lt;br/&gt;"&amp;'Data Input '!I91&amp;"&lt;br/&gt;"&amp;'Data Input '!J91</f>
        <v>Map# 33 Grid Ref: (NG989149)&lt;br/&gt;Altitude 990&lt;br/&gt;Short scramble  - bypass path quite exposed. &lt;br/&gt;&lt;br/&gt; &lt;br/&gt;Verified 2019&lt;br/&gt;&lt;br/&gt;&lt;br/&gt;</v>
      </c>
      <c r="F91" s="2">
        <v>57.181950000000001</v>
      </c>
      <c r="G91" s="2">
        <v>-5.3245100000000001</v>
      </c>
      <c r="H91" s="2">
        <f>'Data Input '!M91</f>
        <v>990</v>
      </c>
      <c r="I91" s="2" t="str">
        <f>LOOKUP('Data Input '!C91,'Look Up Tables'!$G$19:$G$33,'Look Up Tables'!$I$19:$I$33)</f>
        <v>cross</v>
      </c>
      <c r="J91" s="2" t="str">
        <f>LOOKUP('Data Input '!C91,'Look Up Tables'!$G$19:$G$33,'Look Up Tables'!$J$19:$J$33)</f>
        <v>Yellow</v>
      </c>
      <c r="K91" s="2"/>
      <c r="L91" s="2"/>
      <c r="M91" s="2"/>
      <c r="N91" s="2"/>
    </row>
    <row r="92" spans="1:14" ht="30">
      <c r="A92" s="7">
        <f>'Data Input '!A92</f>
        <v>91</v>
      </c>
      <c r="B92" s="7" t="str">
        <f>'Data Input '!C92</f>
        <v>Difficult Ground</v>
      </c>
      <c r="C92" s="7"/>
      <c r="D92" s="20" t="str">
        <f>'Data Input '!D92</f>
        <v>Falls of Glomach</v>
      </c>
      <c r="E92" s="20" t="str">
        <f>"Map# "&amp;'Data Input '!K92&amp;" Grid Ref: "&amp;"("&amp;'Data Input '!L92&amp;")"&amp;"&lt;br/&gt;"&amp;"Altitude "&amp;'Data Input '!M92&amp;"&lt;br/&gt;"&amp;'Data Input '!E92&amp;"&lt;br/&gt;"&amp;'Data Input '!F92&amp;"&lt;br/&gt;"&amp;" "&amp;'Data Input '!G92&amp;"&lt;br/&gt;"&amp;'Data Input '!N92&amp;" "&amp;'Data Input '!O92&amp;"&lt;br/&gt;"&amp;'Data Input '!H92&amp;"&lt;br/&gt;"&amp;'Data Input '!I92&amp;"&lt;br/&gt;"&amp;'Data Input '!J92</f>
        <v>Map# 33,25 Grid Ref: (NH015258)&lt;br/&gt;Altitude 300&lt;br/&gt;Path slippery and exposed - need to verify GR of problem section. &lt;br/&gt;Also Allt na Laoidhre a possible problem in spate&lt;br/&gt; &lt;br/&gt;Verified 2019&lt;br/&gt;&lt;br/&gt;&lt;br/&gt;</v>
      </c>
      <c r="F92" s="2">
        <v>57.279818080934291</v>
      </c>
      <c r="G92" s="2">
        <v>-5.2934271615044617</v>
      </c>
      <c r="H92" s="2">
        <f>'Data Input '!M92</f>
        <v>300</v>
      </c>
      <c r="I92" s="2" t="str">
        <f>LOOKUP('Data Input '!C92,'Look Up Tables'!$G$19:$G$33,'Look Up Tables'!$I$19:$I$33)</f>
        <v>cross</v>
      </c>
      <c r="J92" s="2" t="str">
        <f>LOOKUP('Data Input '!C92,'Look Up Tables'!$G$19:$G$33,'Look Up Tables'!$J$19:$J$33)</f>
        <v>Yellow</v>
      </c>
      <c r="K92" s="2"/>
      <c r="L92" s="2"/>
      <c r="M92" s="2"/>
      <c r="N92" s="2"/>
    </row>
    <row r="93" spans="1:14" ht="30">
      <c r="A93" s="7">
        <f>'Data Input '!A93</f>
        <v>92</v>
      </c>
      <c r="B93" s="7" t="str">
        <f>'Data Input '!C93</f>
        <v>Access Issues</v>
      </c>
      <c r="C93" s="7"/>
      <c r="D93" s="20" t="str">
        <f>'Data Input '!D93</f>
        <v>Glen Affric - Allt Garbh hydro scheme</v>
      </c>
      <c r="E93" s="20" t="str">
        <f>"Map# "&amp;'Data Input '!K93&amp;" Grid Ref: "&amp;"("&amp;'Data Input '!L93&amp;")"&amp;"&lt;br/&gt;"&amp;"Altitude "&amp;'Data Input '!M93&amp;"&lt;br/&gt;"&amp;'Data Input '!E93&amp;"&lt;br/&gt;"&amp;'Data Input '!F93&amp;"&lt;br/&gt;"&amp;" "&amp;'Data Input '!G93&amp;"&lt;br/&gt;"&amp;'Data Input '!N93&amp;" "&amp;'Data Input '!O93&amp;"&lt;br/&gt;"&amp;'Data Input '!H93&amp;"&lt;br/&gt;"&amp;'Data Input '!I93&amp;"&lt;br/&gt;"&amp;'Data Input '!J93</f>
        <v>Map# 25 Grid Ref: (NH180224)&lt;br/&gt;Altitude 245&lt;br/&gt;Need details of recent changes&lt;br/&gt;&lt;br/&gt; &lt;br/&gt;Info Required 2019&lt;br/&gt;&lt;br/&gt;&lt;br/&gt;</v>
      </c>
      <c r="F93" s="2">
        <v>57.256183190295324</v>
      </c>
      <c r="G93" s="2">
        <v>-5.0176207516862155</v>
      </c>
      <c r="H93" s="2">
        <f>'Data Input '!M93</f>
        <v>245</v>
      </c>
      <c r="I93" s="2" t="str">
        <f>LOOKUP('Data Input '!C93,'Look Up Tables'!$G$19:$G$33,'Look Up Tables'!$I$19:$I$33)</f>
        <v>wedge</v>
      </c>
      <c r="J93" s="2" t="str">
        <f>LOOKUP('Data Input '!C93,'Look Up Tables'!$G$19:$G$33,'Look Up Tables'!$J$19:$J$33)</f>
        <v>Light Blue</v>
      </c>
      <c r="K93" s="2"/>
      <c r="L93" s="2"/>
      <c r="M93" s="2"/>
      <c r="N93" s="2"/>
    </row>
    <row r="94" spans="1:14" ht="30">
      <c r="A94" s="7">
        <f>'Data Input '!A94</f>
        <v>93</v>
      </c>
      <c r="B94" s="7" t="str">
        <f>'Data Input '!C94</f>
        <v>River Crossings</v>
      </c>
      <c r="C94" s="7"/>
      <c r="D94" s="20" t="str">
        <f>'Data Input '!D94</f>
        <v>Loch Calavie outflow</v>
      </c>
      <c r="E94" s="20" t="str">
        <f>"Map# "&amp;'Data Input '!K94&amp;" Grid Ref: "&amp;"("&amp;'Data Input '!L94&amp;")"&amp;"&lt;br/&gt;"&amp;"Altitude "&amp;'Data Input '!M94&amp;"&lt;br/&gt;"&amp;'Data Input '!E94&amp;"&lt;br/&gt;"&amp;'Data Input '!F94&amp;"&lt;br/&gt;"&amp;" "&amp;'Data Input '!G94&amp;"&lt;br/&gt;"&amp;'Data Input '!N94&amp;" "&amp;'Data Input '!O94&amp;"&lt;br/&gt;"&amp;'Data Input '!H94&amp;"&lt;br/&gt;"&amp;'Data Input '!I94&amp;"&lt;br/&gt;"&amp;'Data Input '!J94</f>
        <v>Map# 25 Grid Ref: (NH058383)&lt;br/&gt;Altitude 345&lt;br/&gt;Wire bridge only - ? Recently replaced by conventional bridge, stepping stones upstream OK when water is low&lt;br/&gt;&lt;br/&gt; &lt;br/&gt;Info Required 2015&lt;br/&gt;&lt;br/&gt;&lt;br/&gt;</v>
      </c>
      <c r="F94" s="2">
        <v>57.393784555926707</v>
      </c>
      <c r="G94" s="2">
        <v>-5.2320554084678221</v>
      </c>
      <c r="H94" s="2">
        <f>'Data Input '!M94</f>
        <v>345</v>
      </c>
      <c r="I94" s="2" t="str">
        <f>LOOKUP('Data Input '!C94,'Look Up Tables'!$G$19:$G$33,'Look Up Tables'!$I$19:$I$33)</f>
        <v>diamond</v>
      </c>
      <c r="J94" s="2" t="str">
        <f>LOOKUP('Data Input '!C94,'Look Up Tables'!$G$19:$G$33,'Look Up Tables'!$J$19:$J$33)</f>
        <v>Green</v>
      </c>
      <c r="K94" s="2"/>
      <c r="L94" s="2"/>
      <c r="M94" s="2"/>
      <c r="N94" s="2"/>
    </row>
    <row r="95" spans="1:14" ht="30">
      <c r="A95" s="7">
        <f>'Data Input '!A95</f>
        <v>94</v>
      </c>
      <c r="B95" s="7" t="str">
        <f>'Data Input '!C95</f>
        <v>River Crossings</v>
      </c>
      <c r="C95" s="7"/>
      <c r="D95" s="20" t="str">
        <f>'Data Input '!D95</f>
        <v>By Glen Affric Lodge</v>
      </c>
      <c r="E95" s="20" t="str">
        <f>"Map# "&amp;'Data Input '!K95&amp;" Grid Ref: "&amp;"("&amp;'Data Input '!L95&amp;")"&amp;"&lt;br/&gt;"&amp;"Altitude "&amp;'Data Input '!M95&amp;"&lt;br/&gt;"&amp;'Data Input '!E95&amp;"&lt;br/&gt;"&amp;'Data Input '!F95&amp;"&lt;br/&gt;"&amp;" "&amp;'Data Input '!G95&amp;"&lt;br/&gt;"&amp;'Data Input '!N95&amp;" "&amp;'Data Input '!O95&amp;"&lt;br/&gt;"&amp;'Data Input '!H95&amp;"&lt;br/&gt;"&amp;'Data Input '!I95&amp;"&lt;br/&gt;"&amp;'Data Input '!J95</f>
        <v>Map# 25 Grid Ref: (NH186229)&lt;br/&gt;Altitude 240&lt;br/&gt;Is access to bridge still blocked/discouraged?&lt;br/&gt;&lt;br/&gt; &lt;br/&gt;Info Required 2017&lt;br/&gt;&lt;br/&gt;&lt;br/&gt;</v>
      </c>
      <c r="F95" s="2">
        <v>57.260907242724414</v>
      </c>
      <c r="G95" s="2">
        <v>-5.0080540324384906</v>
      </c>
      <c r="H95" s="2">
        <f>'Data Input '!M95</f>
        <v>240</v>
      </c>
      <c r="I95" s="2" t="str">
        <f>LOOKUP('Data Input '!C95,'Look Up Tables'!$G$19:$G$33,'Look Up Tables'!$I$19:$I$33)</f>
        <v>diamond</v>
      </c>
      <c r="J95" s="2" t="str">
        <f>LOOKUP('Data Input '!C95,'Look Up Tables'!$G$19:$G$33,'Look Up Tables'!$J$19:$J$33)</f>
        <v>Green</v>
      </c>
      <c r="K95" s="2"/>
      <c r="L95" s="2"/>
      <c r="M95" s="2"/>
      <c r="N95" s="2"/>
    </row>
    <row r="96" spans="1:14" ht="30">
      <c r="A96" s="7">
        <f>'Data Input '!A96</f>
        <v>95</v>
      </c>
      <c r="B96" s="7" t="str">
        <f>'Data Input '!C96</f>
        <v>River Crossings</v>
      </c>
      <c r="C96" s="7"/>
      <c r="D96" s="20" t="str">
        <f>'Data Input '!D96</f>
        <v>Allt Phocaichain</v>
      </c>
      <c r="E96" s="20" t="str">
        <f>"Map# "&amp;'Data Input '!K96&amp;" Grid Ref: "&amp;"("&amp;'Data Input '!L96&amp;")"&amp;"&lt;br/&gt;"&amp;"Altitude "&amp;'Data Input '!M96&amp;"&lt;br/&gt;"&amp;'Data Input '!E96&amp;"&lt;br/&gt;"&amp;'Data Input '!F96&amp;"&lt;br/&gt;"&amp;" "&amp;'Data Input '!G96&amp;"&lt;br/&gt;"&amp;'Data Input '!N96&amp;" "&amp;'Data Input '!O96&amp;"&lt;br/&gt;"&amp;'Data Input '!H96&amp;"&lt;br/&gt;"&amp;'Data Input '!I96&amp;"&lt;br/&gt;"&amp;'Data Input '!J96</f>
        <v>Map# 34 Grid Ref: (NH324114)&lt;br/&gt;Altitude 330&lt;br/&gt;New bridge on new track from NH320121&lt;br/&gt;&lt;br/&gt; &lt;br/&gt;Reported 2019&lt;br/&gt;&lt;br/&gt;&lt;br/&gt;</v>
      </c>
      <c r="F96" s="2">
        <v>57.162977540291898</v>
      </c>
      <c r="G96" s="2">
        <v>-4.771783175166223</v>
      </c>
      <c r="H96" s="2">
        <f>'Data Input '!M96</f>
        <v>330</v>
      </c>
      <c r="I96" s="2" t="str">
        <f>LOOKUP('Data Input '!C96,'Look Up Tables'!$G$19:$G$33,'Look Up Tables'!$I$19:$I$33)</f>
        <v>diamond</v>
      </c>
      <c r="J96" s="2" t="str">
        <f>LOOKUP('Data Input '!C96,'Look Up Tables'!$G$19:$G$33,'Look Up Tables'!$J$19:$J$33)</f>
        <v>Green</v>
      </c>
      <c r="K96" s="2"/>
      <c r="L96" s="2"/>
      <c r="M96" s="2"/>
      <c r="N96" s="2"/>
    </row>
    <row r="97" spans="1:14" ht="30">
      <c r="A97" s="7">
        <f>'Data Input '!A97</f>
        <v>96</v>
      </c>
      <c r="B97" s="7" t="str">
        <f>'Data Input '!C97</f>
        <v>River Crossings</v>
      </c>
      <c r="C97" s="7"/>
      <c r="D97" s="20" t="str">
        <f>'Data Input '!D97</f>
        <v>Allt Lon Glas Bheinn</v>
      </c>
      <c r="E97" s="20" t="str">
        <f>"Map# "&amp;'Data Input '!K97&amp;" Grid Ref: "&amp;"("&amp;'Data Input '!L97&amp;")"&amp;"&lt;br/&gt;"&amp;"Altitude "&amp;'Data Input '!M97&amp;"&lt;br/&gt;"&amp;'Data Input '!E97&amp;"&lt;br/&gt;"&amp;'Data Input '!F97&amp;"&lt;br/&gt;"&amp;" "&amp;'Data Input '!G97&amp;"&lt;br/&gt;"&amp;'Data Input '!N97&amp;" "&amp;'Data Input '!O97&amp;"&lt;br/&gt;"&amp;'Data Input '!H97&amp;"&lt;br/&gt;"&amp;'Data Input '!I97&amp;"&lt;br/&gt;"&amp;'Data Input '!J97</f>
        <v>Map# 34 Grid Ref: (NN144973)&lt;br/&gt;Altitude 320&lt;br/&gt;Unbridged burn - difficult/impassable in spate&lt;br/&gt;&lt;br/&gt; &lt;br/&gt;Verified 2019&lt;br/&gt;&lt;br/&gt;&lt;br/&gt;</v>
      </c>
      <c r="F97" s="2">
        <v>57.029559686356357</v>
      </c>
      <c r="G97" s="2">
        <v>-5.0585643679686676</v>
      </c>
      <c r="H97" s="2">
        <f>'Data Input '!M97</f>
        <v>320</v>
      </c>
      <c r="I97" s="2" t="str">
        <f>LOOKUP('Data Input '!C97,'Look Up Tables'!$G$19:$G$33,'Look Up Tables'!$I$19:$I$33)</f>
        <v>diamond</v>
      </c>
      <c r="J97" s="2" t="str">
        <f>LOOKUP('Data Input '!C97,'Look Up Tables'!$G$19:$G$33,'Look Up Tables'!$J$19:$J$33)</f>
        <v>Green</v>
      </c>
      <c r="K97" s="2"/>
      <c r="L97" s="2"/>
      <c r="M97" s="2"/>
      <c r="N97" s="2"/>
    </row>
    <row r="98" spans="1:14" ht="30">
      <c r="A98" s="7">
        <f>'Data Input '!A98</f>
        <v>97</v>
      </c>
      <c r="B98" s="7" t="str">
        <f>'Data Input '!C98</f>
        <v>Difficult Ground</v>
      </c>
      <c r="C98" s="7"/>
      <c r="D98" s="20" t="str">
        <f>'Data Input '!D98</f>
        <v>Affric Ridge  - Stob Coire Dhomhnuill</v>
      </c>
      <c r="E98" s="20" t="str">
        <f>"Map# "&amp;'Data Input '!K98&amp;" Grid Ref: "&amp;"("&amp;'Data Input '!L98&amp;")"&amp;"&lt;br/&gt;"&amp;"Altitude "&amp;'Data Input '!M98&amp;"&lt;br/&gt;"&amp;'Data Input '!E98&amp;"&lt;br/&gt;"&amp;'Data Input '!F98&amp;"&lt;br/&gt;"&amp;" "&amp;'Data Input '!G98&amp;"&lt;br/&gt;"&amp;'Data Input '!N98&amp;" "&amp;'Data Input '!O98&amp;"&lt;br/&gt;"&amp;'Data Input '!H98&amp;"&lt;br/&gt;"&amp;'Data Input '!I98&amp;"&lt;br/&gt;"&amp;'Data Input '!J98</f>
        <v>Map# 25 Grid Ref: (NH132265)&lt;br/&gt;Altitude 1147&lt;br/&gt;Bypass path for pinnacles on S side  1 awkward exposed step&lt;br/&gt;&lt;br/&gt; &lt;br/&gt;Verified 2018&lt;br/&gt;&lt;br/&gt;&lt;br/&gt;</v>
      </c>
      <c r="F98" s="2">
        <v>57.291469999999997</v>
      </c>
      <c r="G98" s="2">
        <v>-5.0966300000000002</v>
      </c>
      <c r="H98" s="2">
        <f>'Data Input '!M98</f>
        <v>1147</v>
      </c>
      <c r="I98" s="2" t="str">
        <f>LOOKUP('Data Input '!C98,'Look Up Tables'!$G$19:$G$33,'Look Up Tables'!$I$19:$I$33)</f>
        <v>cross</v>
      </c>
      <c r="J98" s="2" t="str">
        <f>LOOKUP('Data Input '!C98,'Look Up Tables'!$G$19:$G$33,'Look Up Tables'!$J$19:$J$33)</f>
        <v>Yellow</v>
      </c>
      <c r="K98" s="2"/>
      <c r="L98" s="2"/>
      <c r="M98" s="2"/>
      <c r="N98" s="2"/>
    </row>
    <row r="99" spans="1:14" ht="30">
      <c r="A99" s="7">
        <f>'Data Input '!A99</f>
        <v>98</v>
      </c>
      <c r="B99" s="7" t="str">
        <f>'Data Input '!C99</f>
        <v>Difficult Ground</v>
      </c>
      <c r="C99" s="7"/>
      <c r="D99" s="20" t="str">
        <f>'Data Input '!D99</f>
        <v>Affric Ridge - descent from pt 1131</v>
      </c>
      <c r="E99" s="20" t="str">
        <f>"Map# "&amp;'Data Input '!K99&amp;" Grid Ref: "&amp;"("&amp;'Data Input '!L99&amp;")"&amp;"&lt;br/&gt;"&amp;"Altitude "&amp;'Data Input '!M99&amp;"&lt;br/&gt;"&amp;'Data Input '!E99&amp;"&lt;br/&gt;"&amp;'Data Input '!F99&amp;"&lt;br/&gt;"&amp;" "&amp;'Data Input '!G99&amp;"&lt;br/&gt;"&amp;'Data Input '!N99&amp;" "&amp;'Data Input '!O99&amp;"&lt;br/&gt;"&amp;'Data Input '!H99&amp;"&lt;br/&gt;"&amp;'Data Input '!I99&amp;"&lt;br/&gt;"&amp;'Data Input '!J99</f>
        <v>Map# 25 Grid Ref: (NH146264)&lt;br/&gt;Altitude 1131&lt;br/&gt;Steep loose ground to Garbh Bealach &lt;br/&gt;&lt;br/&gt; &lt;br/&gt;Verified 2018&lt;br/&gt;&lt;br/&gt;&lt;br/&gt;</v>
      </c>
      <c r="F99" s="2">
        <v>57.290701946665941</v>
      </c>
      <c r="G99" s="2">
        <v>-5.0768964527752996</v>
      </c>
      <c r="H99" s="2">
        <f>'Data Input '!M99</f>
        <v>1131</v>
      </c>
      <c r="I99" s="2" t="str">
        <f>LOOKUP('Data Input '!C99,'Look Up Tables'!$G$19:$G$33,'Look Up Tables'!$I$19:$I$33)</f>
        <v>cross</v>
      </c>
      <c r="J99" s="2" t="str">
        <f>LOOKUP('Data Input '!C99,'Look Up Tables'!$G$19:$G$33,'Look Up Tables'!$J$19:$J$33)</f>
        <v>Yellow</v>
      </c>
      <c r="K99" s="2"/>
      <c r="L99" s="2"/>
      <c r="M99" s="2"/>
      <c r="N99" s="2"/>
    </row>
    <row r="100" spans="1:14" ht="30">
      <c r="A100" s="7">
        <f>'Data Input '!A100</f>
        <v>99</v>
      </c>
      <c r="B100" s="7" t="str">
        <f>'Data Input '!C100</f>
        <v>Difficult Ground</v>
      </c>
      <c r="C100" s="7"/>
      <c r="D100" s="20" t="str">
        <f>'Data Input '!D100</f>
        <v>Path to Sourlies</v>
      </c>
      <c r="E100" s="20" t="str">
        <f>"Map# "&amp;'Data Input '!K100&amp;" Grid Ref: "&amp;"("&amp;'Data Input '!L100&amp;")"&amp;"&lt;br/&gt;"&amp;"Altitude "&amp;'Data Input '!M100&amp;"&lt;br/&gt;"&amp;'Data Input '!E100&amp;"&lt;br/&gt;"&amp;'Data Input '!F100&amp;"&lt;br/&gt;"&amp;" "&amp;'Data Input '!G100&amp;"&lt;br/&gt;"&amp;'Data Input '!N100&amp;" "&amp;'Data Input '!O100&amp;"&lt;br/&gt;"&amp;'Data Input '!H100&amp;"&lt;br/&gt;"&amp;'Data Input '!I100&amp;"&lt;br/&gt;"&amp;'Data Input '!J100</f>
        <v>Map# 33, 40 Grid Ref: (NM864952)&lt;br/&gt;Altitude 30&lt;br/&gt;At high tide path is underwater necessitating easy scramble over headland&lt;br/&gt;&lt;br/&gt; &lt;br/&gt;Verified 2019&lt;br/&gt;&lt;br/&gt;&lt;br/&gt;</v>
      </c>
      <c r="F100" s="2">
        <v>56.998621481176137</v>
      </c>
      <c r="G100" s="2">
        <v>-5.5172819951529535</v>
      </c>
      <c r="H100" s="2">
        <f>'Data Input '!M100</f>
        <v>30</v>
      </c>
      <c r="I100" s="2" t="str">
        <f>LOOKUP('Data Input '!C100,'Look Up Tables'!$G$19:$G$33,'Look Up Tables'!$I$19:$I$33)</f>
        <v>cross</v>
      </c>
      <c r="J100" s="2" t="str">
        <f>LOOKUP('Data Input '!C100,'Look Up Tables'!$G$19:$G$33,'Look Up Tables'!$J$19:$J$33)</f>
        <v>Yellow</v>
      </c>
      <c r="K100" s="2"/>
      <c r="L100" s="2"/>
      <c r="M100" s="2"/>
      <c r="N100" s="2"/>
    </row>
    <row r="101" spans="1:14" ht="30">
      <c r="A101" s="7">
        <f>'Data Input '!A101</f>
        <v>100</v>
      </c>
      <c r="B101" s="7" t="str">
        <f>'Data Input '!C101</f>
        <v>Difficult Ground</v>
      </c>
      <c r="C101" s="7"/>
      <c r="D101" s="20" t="str">
        <f>'Data Input '!D101</f>
        <v>Loch Leum an t'Saigairt</v>
      </c>
      <c r="E101" s="20" t="str">
        <f>"Map# "&amp;'Data Input '!K101&amp;" Grid Ref: "&amp;"("&amp;'Data Input '!L101&amp;")"&amp;"&lt;br/&gt;"&amp;"Altitude "&amp;'Data Input '!M101&amp;"&lt;br/&gt;"&amp;'Data Input '!E101&amp;"&lt;br/&gt;"&amp;'Data Input '!F101&amp;"&lt;br/&gt;"&amp;" "&amp;'Data Input '!G101&amp;"&lt;br/&gt;"&amp;'Data Input '!N101&amp;" "&amp;'Data Input '!O101&amp;"&lt;br/&gt;"&amp;'Data Input '!H101&amp;"&lt;br/&gt;"&amp;'Data Input '!I101&amp;"&lt;br/&gt;"&amp;'Data Input '!J101</f>
        <v>Map# 33, 40 Grid Ref: (NM914899)&lt;br/&gt;Altitude 20&lt;br/&gt;Best passed to south on grassy ledge above lochan&lt;br/&gt;&lt;br/&gt; &lt;br/&gt;Verified 2009&lt;br/&gt;&lt;br/&gt;&lt;br/&gt;</v>
      </c>
      <c r="F101" s="2">
        <v>56.95337436999818</v>
      </c>
      <c r="G101" s="2">
        <v>-5.4307405942057043</v>
      </c>
      <c r="H101" s="2">
        <f>'Data Input '!M101</f>
        <v>20</v>
      </c>
      <c r="I101" s="2" t="str">
        <f>LOOKUP('Data Input '!C101,'Look Up Tables'!$G$19:$G$33,'Look Up Tables'!$I$19:$I$33)</f>
        <v>cross</v>
      </c>
      <c r="J101" s="2" t="str">
        <f>LOOKUP('Data Input '!C101,'Look Up Tables'!$G$19:$G$33,'Look Up Tables'!$J$19:$J$33)</f>
        <v>Yellow</v>
      </c>
      <c r="K101" s="2"/>
      <c r="L101" s="2"/>
      <c r="M101" s="2"/>
      <c r="N101" s="2"/>
    </row>
    <row r="102" spans="1:14" ht="30">
      <c r="A102" s="7">
        <f>'Data Input '!A102</f>
        <v>101</v>
      </c>
      <c r="B102" s="7" t="str">
        <f>'Data Input '!C102</f>
        <v>Shelters</v>
      </c>
      <c r="C102" s="7"/>
      <c r="D102" s="20" t="str">
        <f>'Data Input '!D102</f>
        <v>Auch railway hut</v>
      </c>
      <c r="E102" s="20" t="str">
        <f>"Map# "&amp;'Data Input '!K102&amp;" Grid Ref: "&amp;"("&amp;'Data Input '!L102&amp;")"&amp;"&lt;br/&gt;"&amp;"Altitude "&amp;'Data Input '!M102&amp;"&lt;br/&gt;"&amp;'Data Input '!E102&amp;"&lt;br/&gt;"&amp;'Data Input '!F102&amp;"&lt;br/&gt;"&amp;" "&amp;'Data Input '!G102&amp;"&lt;br/&gt;"&amp;'Data Input '!N102&amp;" "&amp;'Data Input '!O102&amp;"&lt;br/&gt;"&amp;'Data Input '!H102&amp;"&lt;br/&gt;"&amp;'Data Input '!I102&amp;"&lt;br/&gt;"&amp;'Data Input '!J102</f>
        <v>Map# 50 Grid Ref: (NN311373)&lt;br/&gt;Altitude &lt;br/&gt;Wooden railway hut – on WHW and very squalid&lt;br/&gt;&lt;br/&gt; &lt;br/&gt;Info Required 4/8/20&lt;br/&gt;&lt;br/&gt;&lt;br/&gt;</v>
      </c>
      <c r="F102" s="2">
        <v>56.497524143947601</v>
      </c>
      <c r="G102" s="2">
        <v>-4.7441519289106697</v>
      </c>
      <c r="H102" s="2">
        <f>'Data Input '!M102</f>
        <v>0</v>
      </c>
      <c r="I102" s="2" t="str">
        <f>LOOKUP('Data Input '!C102,'Look Up Tables'!$G$19:$G$33,'Look Up Tables'!$I$19:$I$33)</f>
        <v>googleblank</v>
      </c>
      <c r="J102" s="2" t="str">
        <f>LOOKUP('Data Input '!C102,'Look Up Tables'!$G$19:$G$33,'Look Up Tables'!$J$19:$J$33)</f>
        <v>Orange</v>
      </c>
      <c r="K102" s="2"/>
      <c r="L102" s="2"/>
      <c r="M102" s="2"/>
      <c r="N102" s="2"/>
    </row>
    <row r="103" spans="1:14" ht="30">
      <c r="A103" s="7">
        <f>'Data Input '!A103</f>
        <v>102</v>
      </c>
      <c r="B103" s="7" t="str">
        <f>'Data Input '!C103</f>
        <v>Shelters</v>
      </c>
      <c r="C103" s="7"/>
      <c r="D103" s="20" t="str">
        <f>'Data Input '!D103</f>
        <v>Glen Sassunn</v>
      </c>
      <c r="E103" s="20" t="str">
        <f>"Map# "&amp;'Data Input '!K103&amp;" Grid Ref: "&amp;"("&amp;'Data Input '!L103&amp;")"&amp;"&lt;br/&gt;"&amp;"Altitude "&amp;'Data Input '!M103&amp;"&lt;br/&gt;"&amp;'Data Input '!E103&amp;"&lt;br/&gt;"&amp;'Data Input '!F103&amp;"&lt;br/&gt;"&amp;" "&amp;'Data Input '!G103&amp;"&lt;br/&gt;"&amp;'Data Input '!N103&amp;" "&amp;'Data Input '!O103&amp;"&lt;br/&gt;"&amp;'Data Input '!H103&amp;"&lt;br/&gt;"&amp;'Data Input '!I103&amp;"&lt;br/&gt;"&amp;'Data Input '!J103</f>
        <v>Map# 51 Grid Ref: (NN649536)&lt;br/&gt;Altitude &lt;br/&gt;Wooden bothy, good condition, often stocked with fuel&lt;br/&gt;&lt;br/&gt; &lt;br/&gt;Info Required 4/8/20&lt;br/&gt;&lt;br/&gt;&lt;br/&gt;</v>
      </c>
      <c r="F103" s="2">
        <v>56.654783720386376</v>
      </c>
      <c r="G103" s="2">
        <v>-4.2040114300927671</v>
      </c>
      <c r="H103" s="2">
        <f>'Data Input '!M103</f>
        <v>0</v>
      </c>
      <c r="I103" s="2" t="str">
        <f>LOOKUP('Data Input '!C103,'Look Up Tables'!$G$19:$G$33,'Look Up Tables'!$I$19:$I$33)</f>
        <v>googleblank</v>
      </c>
      <c r="J103" s="2" t="str">
        <f>LOOKUP('Data Input '!C103,'Look Up Tables'!$G$19:$G$33,'Look Up Tables'!$J$19:$J$33)</f>
        <v>Orange</v>
      </c>
      <c r="K103" s="2"/>
      <c r="L103" s="2"/>
      <c r="M103" s="2"/>
      <c r="N103" s="2"/>
    </row>
    <row r="104" spans="1:14" ht="30">
      <c r="A104" s="7">
        <f>'Data Input '!A104</f>
        <v>103</v>
      </c>
      <c r="B104" s="7" t="str">
        <f>'Data Input '!C104</f>
        <v>Shelters</v>
      </c>
      <c r="C104" s="7"/>
      <c r="D104" s="20" t="str">
        <f>'Data Input '!D104</f>
        <v>Pheiginn</v>
      </c>
      <c r="E104" s="20" t="str">
        <f>"Map# "&amp;'Data Input '!K104&amp;" Grid Ref: "&amp;"("&amp;'Data Input '!L104&amp;")"&amp;"&lt;br/&gt;"&amp;"Altitude "&amp;'Data Input '!M104&amp;"&lt;br/&gt;"&amp;'Data Input '!E104&amp;"&lt;br/&gt;"&amp;'Data Input '!F104&amp;"&lt;br/&gt;"&amp;" "&amp;'Data Input '!G104&amp;"&lt;br/&gt;"&amp;'Data Input '!N104&amp;" "&amp;'Data Input '!O104&amp;"&lt;br/&gt;"&amp;'Data Input '!H104&amp;"&lt;br/&gt;"&amp;'Data Input '!I104&amp;"&lt;br/&gt;"&amp;'Data Input '!J104</f>
        <v>Map# 51 Grid Ref: (NN740518)&lt;br/&gt;Altitude &lt;br/&gt;Small traditional bothy, good condition&lt;br/&gt;&lt;br/&gt; &lt;br/&gt;Info Required 4/8/20&lt;br/&gt;&lt;br/&gt;&lt;br/&gt;</v>
      </c>
      <c r="F104" s="2">
        <v>56.641199999999998</v>
      </c>
      <c r="G104" s="2">
        <v>-4.0565199999999999</v>
      </c>
      <c r="H104" s="2">
        <f>'Data Input '!M104</f>
        <v>0</v>
      </c>
      <c r="I104" s="2" t="str">
        <f>LOOKUP('Data Input '!C104,'Look Up Tables'!$G$19:$G$33,'Look Up Tables'!$I$19:$I$33)</f>
        <v>googleblank</v>
      </c>
      <c r="J104" s="2" t="str">
        <f>LOOKUP('Data Input '!C104,'Look Up Tables'!$G$19:$G$33,'Look Up Tables'!$J$19:$J$33)</f>
        <v>Orange</v>
      </c>
      <c r="K104" s="2"/>
      <c r="L104" s="2"/>
      <c r="M104" s="2"/>
      <c r="N104" s="2"/>
    </row>
    <row r="105" spans="1:14" ht="30">
      <c r="A105" s="7">
        <f>'Data Input '!A105</f>
        <v>104</v>
      </c>
      <c r="B105" s="7" t="str">
        <f>'Data Input '!C105</f>
        <v>Shelters</v>
      </c>
      <c r="C105" s="7"/>
      <c r="D105" s="20" t="str">
        <f>'Data Input '!D105</f>
        <v>Coire a’ Chearcaill</v>
      </c>
      <c r="E105" s="20" t="str">
        <f>"Map# "&amp;'Data Input '!K105&amp;" Grid Ref: "&amp;"("&amp;'Data Input '!L105&amp;")"&amp;"&lt;br/&gt;"&amp;"Altitude "&amp;'Data Input '!M105&amp;"&lt;br/&gt;"&amp;'Data Input '!E105&amp;"&lt;br/&gt;"&amp;'Data Input '!F105&amp;"&lt;br/&gt;"&amp;" "&amp;'Data Input '!G105&amp;"&lt;br/&gt;"&amp;'Data Input '!N105&amp;" "&amp;'Data Input '!O105&amp;"&lt;br/&gt;"&amp;'Data Input '!H105&amp;"&lt;br/&gt;"&amp;'Data Input '!I105&amp;"&lt;br/&gt;"&amp;'Data Input '!J105</f>
        <v>Map# 51 Grid Ref: (NN673497)&lt;br/&gt;Altitude &lt;br/&gt;Wooden building – stove gone, rather derelict but offers shelter&lt;br/&gt;&lt;br/&gt; &lt;br/&gt;Info Required 4/8/20&lt;br/&gt;&lt;br/&gt;&lt;br/&gt;</v>
      </c>
      <c r="F105" s="2">
        <v>56.620460000000001</v>
      </c>
      <c r="G105" s="2">
        <v>-4.1634399999999996</v>
      </c>
      <c r="H105" s="2">
        <f>'Data Input '!M105</f>
        <v>0</v>
      </c>
      <c r="I105" s="2" t="str">
        <f>LOOKUP('Data Input '!C105,'Look Up Tables'!$G$19:$G$33,'Look Up Tables'!$I$19:$I$33)</f>
        <v>googleblank</v>
      </c>
      <c r="J105" s="2" t="str">
        <f>LOOKUP('Data Input '!C105,'Look Up Tables'!$G$19:$G$33,'Look Up Tables'!$J$19:$J$33)</f>
        <v>Orange</v>
      </c>
      <c r="K105" s="2"/>
      <c r="L105" s="2"/>
      <c r="M105" s="2"/>
      <c r="N105" s="2"/>
    </row>
    <row r="106" spans="1:14" ht="30">
      <c r="A106" s="7">
        <f>'Data Input '!A106</f>
        <v>105</v>
      </c>
      <c r="B106" s="7" t="str">
        <f>'Data Input '!C106</f>
        <v>Shelters</v>
      </c>
      <c r="C106" s="7"/>
      <c r="D106" s="20" t="str">
        <f>'Data Input '!D106</f>
        <v>Geal Charn</v>
      </c>
      <c r="E106" s="20" t="str">
        <f>"Map# "&amp;'Data Input '!K106&amp;" Grid Ref: "&amp;"("&amp;'Data Input '!L106&amp;")"&amp;"&lt;br/&gt;"&amp;"Altitude "&amp;'Data Input '!M106&amp;"&lt;br/&gt;"&amp;'Data Input '!E106&amp;"&lt;br/&gt;"&amp;'Data Input '!F106&amp;"&lt;br/&gt;"&amp;" "&amp;'Data Input '!G106&amp;"&lt;br/&gt;"&amp;'Data Input '!N106&amp;" "&amp;'Data Input '!O106&amp;"&lt;br/&gt;"&amp;'Data Input '!H106&amp;"&lt;br/&gt;"&amp;'Data Input '!I106&amp;"&lt;br/&gt;"&amp;'Data Input '!J106</f>
        <v>Map# 51 Grid Ref: (NN683543)&lt;br/&gt;Altitude &lt;br/&gt;Stone bothy – fireplace and sleeping platform but very dank and with gaps in the wall&lt;br/&gt;&lt;br/&gt; &lt;br/&gt;Info Required 4/8/20&lt;br/&gt;&lt;br/&gt;&lt;br/&gt;</v>
      </c>
      <c r="F106" s="2">
        <v>56.662037733487843</v>
      </c>
      <c r="G106" s="2">
        <v>-4.1489465129309213</v>
      </c>
      <c r="H106" s="2">
        <f>'Data Input '!M106</f>
        <v>0</v>
      </c>
      <c r="I106" s="2" t="str">
        <f>LOOKUP('Data Input '!C106,'Look Up Tables'!$G$19:$G$33,'Look Up Tables'!$I$19:$I$33)</f>
        <v>googleblank</v>
      </c>
      <c r="J106" s="2" t="str">
        <f>LOOKUP('Data Input '!C106,'Look Up Tables'!$G$19:$G$33,'Look Up Tables'!$J$19:$J$33)</f>
        <v>Orange</v>
      </c>
      <c r="K106" s="2"/>
      <c r="L106" s="2"/>
      <c r="M106" s="2"/>
      <c r="N106" s="2"/>
    </row>
    <row r="107" spans="1:14" ht="30">
      <c r="A107" s="7">
        <f>'Data Input '!A107</f>
        <v>106</v>
      </c>
      <c r="B107" s="7" t="str">
        <f>'Data Input '!C107</f>
        <v>Shelters</v>
      </c>
      <c r="C107" s="7"/>
      <c r="D107" s="20" t="str">
        <f>'Data Input '!D107</f>
        <v>Blar na Feadaig</v>
      </c>
      <c r="E107" s="20" t="str">
        <f>"Map# "&amp;'Data Input '!K107&amp;" Grid Ref: "&amp;"("&amp;'Data Input '!L107&amp;")"&amp;"&lt;br/&gt;"&amp;"Altitude "&amp;'Data Input '!M107&amp;"&lt;br/&gt;"&amp;'Data Input '!E107&amp;"&lt;br/&gt;"&amp;'Data Input '!F107&amp;"&lt;br/&gt;"&amp;" "&amp;'Data Input '!G107&amp;"&lt;br/&gt;"&amp;'Data Input '!N107&amp;" "&amp;'Data Input '!O107&amp;"&lt;br/&gt;"&amp;'Data Input '!H107&amp;"&lt;br/&gt;"&amp;'Data Input '!I107&amp;"&lt;br/&gt;"&amp;'Data Input '!J107</f>
        <v>Map# 51 Grid Ref: (NN698546)&lt;br/&gt;Altitude &lt;br/&gt;Stone bothy, partly recessed into the hill, stone floor and fireplace, good condition&lt;br/&gt;&lt;br/&gt; &lt;br/&gt;Info Required 4/8/20&lt;br/&gt;&lt;br/&gt;&lt;br/&gt;</v>
      </c>
      <c r="F107" s="2">
        <v>56.664729999999999</v>
      </c>
      <c r="G107" s="2">
        <v>-4.1250200000000001</v>
      </c>
      <c r="H107" s="2">
        <f>'Data Input '!M107</f>
        <v>0</v>
      </c>
      <c r="I107" s="2" t="str">
        <f>LOOKUP('Data Input '!C107,'Look Up Tables'!$G$19:$G$33,'Look Up Tables'!$I$19:$I$33)</f>
        <v>googleblank</v>
      </c>
      <c r="J107" s="2" t="str">
        <f>LOOKUP('Data Input '!C107,'Look Up Tables'!$G$19:$G$33,'Look Up Tables'!$J$19:$J$33)</f>
        <v>Orange</v>
      </c>
      <c r="K107" s="2"/>
      <c r="L107" s="2"/>
      <c r="M107" s="2"/>
      <c r="N107" s="2"/>
    </row>
    <row r="108" spans="1:14" ht="30">
      <c r="A108" s="7">
        <f>'Data Input '!A108</f>
        <v>107</v>
      </c>
      <c r="B108" s="7" t="str">
        <f>'Data Input '!C108</f>
        <v>Shelters</v>
      </c>
      <c r="C108" s="7"/>
      <c r="D108" s="20" t="str">
        <f>'Data Input '!D108</f>
        <v>Glenmore</v>
      </c>
      <c r="E108" s="20" t="str">
        <f>"Map# "&amp;'Data Input '!K108&amp;" Grid Ref: "&amp;"("&amp;'Data Input '!L108&amp;")"&amp;"&lt;br/&gt;"&amp;"Altitude "&amp;'Data Input '!M108&amp;"&lt;br/&gt;"&amp;'Data Input '!E108&amp;"&lt;br/&gt;"&amp;'Data Input '!F108&amp;"&lt;br/&gt;"&amp;" "&amp;'Data Input '!G108&amp;"&lt;br/&gt;"&amp;'Data Input '!N108&amp;" "&amp;'Data Input '!O108&amp;"&lt;br/&gt;"&amp;'Data Input '!H108&amp;"&lt;br/&gt;"&amp;'Data Input '!I108&amp;"&lt;br/&gt;"&amp;'Data Input '!J108</f>
        <v>Map# 51 Grid Ref: (NN712527)&lt;br/&gt;Altitude &lt;br/&gt;Traditional bothy, good condition. Access doubtful, open on last two occasions I’ve visited&lt;br/&gt;&lt;br/&gt; &lt;br/&gt;Info Required 4/8/20&lt;br/&gt;&lt;br/&gt;&lt;br/&gt;</v>
      </c>
      <c r="F108" s="2">
        <v>56.64847901551331</v>
      </c>
      <c r="G108" s="2">
        <v>-4.1008642630201013</v>
      </c>
      <c r="H108" s="2">
        <f>'Data Input '!M108</f>
        <v>0</v>
      </c>
      <c r="I108" s="2" t="str">
        <f>LOOKUP('Data Input '!C108,'Look Up Tables'!$G$19:$G$33,'Look Up Tables'!$I$19:$I$33)</f>
        <v>googleblank</v>
      </c>
      <c r="J108" s="2" t="str">
        <f>LOOKUP('Data Input '!C108,'Look Up Tables'!$G$19:$G$33,'Look Up Tables'!$J$19:$J$33)</f>
        <v>Orange</v>
      </c>
      <c r="K108" s="2"/>
      <c r="L108" s="2"/>
      <c r="M108" s="2"/>
      <c r="N108" s="2"/>
    </row>
    <row r="109" spans="1:14" ht="30">
      <c r="A109" s="7">
        <f>'Data Input '!A109</f>
        <v>108</v>
      </c>
      <c r="B109" s="7" t="str">
        <f>'Data Input '!C109</f>
        <v>Shelters</v>
      </c>
      <c r="C109" s="7"/>
      <c r="D109" s="20" t="str">
        <f>'Data Input '!D109</f>
        <v>Sgliata hut</v>
      </c>
      <c r="E109" s="20" t="str">
        <f>"Map# "&amp;'Data Input '!K109&amp;" Grid Ref: "&amp;"("&amp;'Data Input '!L109&amp;")"&amp;"&lt;br/&gt;"&amp;"Altitude "&amp;'Data Input '!M109&amp;"&lt;br/&gt;"&amp;'Data Input '!E109&amp;"&lt;br/&gt;"&amp;'Data Input '!F109&amp;"&lt;br/&gt;"&amp;" "&amp;'Data Input '!G109&amp;"&lt;br/&gt;"&amp;'Data Input '!N109&amp;" "&amp;'Data Input '!O109&amp;"&lt;br/&gt;"&amp;'Data Input '!H109&amp;"&lt;br/&gt;"&amp;'Data Input '!I109&amp;"&lt;br/&gt;"&amp;'Data Input '!J109</f>
        <v>Map# 52 Grid Ref: (NN766394)&lt;br/&gt;Altitude &lt;br/&gt;Wooden hut – no fireplace or stove&lt;br/&gt;&lt;br/&gt; &lt;br/&gt;Info Required 4/8/20&lt;br/&gt;&lt;br/&gt;&lt;br/&gt;</v>
      </c>
      <c r="F109" s="2">
        <v>56.530508145675419</v>
      </c>
      <c r="G109" s="2">
        <v>-4.0065072737646776</v>
      </c>
      <c r="H109" s="2">
        <f>'Data Input '!M109</f>
        <v>0</v>
      </c>
      <c r="I109" s="2" t="str">
        <f>LOOKUP('Data Input '!C109,'Look Up Tables'!$G$19:$G$33,'Look Up Tables'!$I$19:$I$33)</f>
        <v>googleblank</v>
      </c>
      <c r="J109" s="2" t="str">
        <f>LOOKUP('Data Input '!C109,'Look Up Tables'!$G$19:$G$33,'Look Up Tables'!$J$19:$J$33)</f>
        <v>Orange</v>
      </c>
      <c r="K109" s="2"/>
      <c r="L109" s="2"/>
      <c r="M109" s="2"/>
      <c r="N109" s="2"/>
    </row>
    <row r="110" spans="1:14" ht="30">
      <c r="A110" s="7">
        <f>'Data Input '!A110</f>
        <v>109</v>
      </c>
      <c r="B110" s="7" t="str">
        <f>'Data Input '!C110</f>
        <v>Shelters</v>
      </c>
      <c r="C110" s="7"/>
      <c r="D110" s="20" t="str">
        <f>'Data Input '!D110</f>
        <v>Acharn hut</v>
      </c>
      <c r="E110" s="20" t="str">
        <f>"Map# "&amp;'Data Input '!K110&amp;" Grid Ref: "&amp;"("&amp;'Data Input '!L110&amp;")"&amp;"&lt;br/&gt;"&amp;"Altitude "&amp;'Data Input '!M110&amp;"&lt;br/&gt;"&amp;'Data Input '!E110&amp;"&lt;br/&gt;"&amp;'Data Input '!F110&amp;"&lt;br/&gt;"&amp;" "&amp;'Data Input '!G110&amp;"&lt;br/&gt;"&amp;'Data Input '!N110&amp;" "&amp;'Data Input '!O110&amp;"&lt;br/&gt;"&amp;'Data Input '!H110&amp;"&lt;br/&gt;"&amp;'Data Input '!I110&amp;"&lt;br/&gt;"&amp;'Data Input '!J110</f>
        <v>Map# 52 Grid Ref: (NN753406)&lt;br/&gt;Altitude &lt;br/&gt;Wooden hut – no fireplace or stove&lt;br/&gt;&lt;br/&gt; &lt;br/&gt;Info Required 4/8/20&lt;br/&gt;&lt;br/&gt;&lt;br/&gt;</v>
      </c>
      <c r="F110" s="2">
        <v>56.540940402621807</v>
      </c>
      <c r="G110" s="2">
        <v>-4.0282066675828778</v>
      </c>
      <c r="H110" s="2">
        <f>'Data Input '!M110</f>
        <v>0</v>
      </c>
      <c r="I110" s="2" t="str">
        <f>LOOKUP('Data Input '!C110,'Look Up Tables'!$G$19:$G$33,'Look Up Tables'!$I$19:$I$33)</f>
        <v>googleblank</v>
      </c>
      <c r="J110" s="2" t="str">
        <f>LOOKUP('Data Input '!C110,'Look Up Tables'!$G$19:$G$33,'Look Up Tables'!$J$19:$J$33)</f>
        <v>Orange</v>
      </c>
      <c r="K110" s="2"/>
      <c r="L110" s="2"/>
      <c r="M110" s="2"/>
      <c r="N110" s="2"/>
    </row>
    <row r="111" spans="1:14" ht="30">
      <c r="A111" s="7">
        <f>'Data Input '!A111</f>
        <v>110</v>
      </c>
      <c r="B111" s="7" t="str">
        <f>'Data Input '!C111</f>
        <v>Shelters</v>
      </c>
      <c r="C111" s="7"/>
      <c r="D111" s="20" t="str">
        <f>'Data Input '!D111</f>
        <v>Urlar</v>
      </c>
      <c r="E111" s="20" t="str">
        <f>"Map# "&amp;'Data Input '!K111&amp;" Grid Ref: "&amp;"("&amp;'Data Input '!L111&amp;")"&amp;"&lt;br/&gt;"&amp;"Altitude "&amp;'Data Input '!M111&amp;"&lt;br/&gt;"&amp;'Data Input '!E111&amp;"&lt;br/&gt;"&amp;'Data Input '!F111&amp;"&lt;br/&gt;"&amp;" "&amp;'Data Input '!G111&amp;"&lt;br/&gt;"&amp;'Data Input '!N111&amp;" "&amp;'Data Input '!O111&amp;"&lt;br/&gt;"&amp;'Data Input '!H111&amp;"&lt;br/&gt;"&amp;'Data Input '!I111&amp;"&lt;br/&gt;"&amp;'Data Input '!J111</f>
        <v>Map# 52 Grid Ref: (NN825450)&lt;br/&gt;Altitude &lt;br/&gt;Shooting hut with fire – good condition&lt;br/&gt;&lt;br/&gt; &lt;br/&gt;Info Required 4/8/20&lt;br/&gt;&lt;br/&gt;&lt;br/&gt;</v>
      </c>
      <c r="F111" s="2">
        <v>56.582307109693026</v>
      </c>
      <c r="G111" s="2">
        <v>-3.9131705242187413</v>
      </c>
      <c r="H111" s="2">
        <f>'Data Input '!M111</f>
        <v>0</v>
      </c>
      <c r="I111" s="2" t="str">
        <f>LOOKUP('Data Input '!C111,'Look Up Tables'!$G$19:$G$33,'Look Up Tables'!$I$19:$I$33)</f>
        <v>googleblank</v>
      </c>
      <c r="J111" s="2" t="str">
        <f>LOOKUP('Data Input '!C111,'Look Up Tables'!$G$19:$G$33,'Look Up Tables'!$J$19:$J$33)</f>
        <v>Orange</v>
      </c>
      <c r="K111" s="2"/>
      <c r="L111" s="2"/>
      <c r="M111" s="2"/>
      <c r="N111" s="2"/>
    </row>
    <row r="112" spans="1:14" ht="30">
      <c r="A112" s="7">
        <f>'Data Input '!A112</f>
        <v>111</v>
      </c>
      <c r="B112" s="7" t="str">
        <f>'Data Input '!C112</f>
        <v>Shelters</v>
      </c>
      <c r="C112" s="7"/>
      <c r="D112" s="20" t="str">
        <f>'Data Input '!D112</f>
        <v>Loch Farleyer</v>
      </c>
      <c r="E112" s="20" t="str">
        <f>"Map# "&amp;'Data Input '!K112&amp;" Grid Ref: "&amp;"("&amp;'Data Input '!L112&amp;")"&amp;"&lt;br/&gt;"&amp;"Altitude "&amp;'Data Input '!M112&amp;"&lt;br/&gt;"&amp;'Data Input '!E112&amp;"&lt;br/&gt;"&amp;'Data Input '!F112&amp;"&lt;br/&gt;"&amp;" "&amp;'Data Input '!G112&amp;"&lt;br/&gt;"&amp;'Data Input '!N112&amp;" "&amp;'Data Input '!O112&amp;"&lt;br/&gt;"&amp;'Data Input '!H112&amp;"&lt;br/&gt;"&amp;'Data Input '!I112&amp;"&lt;br/&gt;"&amp;'Data Input '!J112</f>
        <v>Map# 52 Grid Ref: (NN820525)&lt;br/&gt;Altitude &lt;br/&gt;Shooting hut with dodgy stove, good condition&lt;br/&gt;&lt;br/&gt; &lt;br/&gt;Info Required 4/8/20&lt;br/&gt;&lt;br/&gt;&lt;br/&gt;</v>
      </c>
      <c r="F112" s="2">
        <v>56.648870000000002</v>
      </c>
      <c r="G112" s="2">
        <v>-3.92624</v>
      </c>
      <c r="H112" s="2">
        <f>'Data Input '!M112</f>
        <v>0</v>
      </c>
      <c r="I112" s="2" t="str">
        <f>LOOKUP('Data Input '!C112,'Look Up Tables'!$G$19:$G$33,'Look Up Tables'!$I$19:$I$33)</f>
        <v>googleblank</v>
      </c>
      <c r="J112" s="2" t="str">
        <f>LOOKUP('Data Input '!C112,'Look Up Tables'!$G$19:$G$33,'Look Up Tables'!$J$19:$J$33)</f>
        <v>Orange</v>
      </c>
      <c r="K112" s="2"/>
      <c r="L112" s="2"/>
      <c r="M112" s="2"/>
      <c r="N112" s="2"/>
    </row>
    <row r="113" spans="1:14" ht="30">
      <c r="A113" s="7">
        <f>'Data Input '!A113</f>
        <v>112</v>
      </c>
      <c r="B113" s="7" t="str">
        <f>'Data Input '!C113</f>
        <v>Shelters</v>
      </c>
      <c r="C113" s="7"/>
      <c r="D113" s="20" t="str">
        <f>'Data Input '!D113</f>
        <v>Sarah’s</v>
      </c>
      <c r="E113" s="20" t="str">
        <f>"Map# "&amp;'Data Input '!K113&amp;" Grid Ref: "&amp;"("&amp;'Data Input '!L113&amp;")"&amp;"&lt;br/&gt;"&amp;"Altitude "&amp;'Data Input '!M113&amp;"&lt;br/&gt;"&amp;'Data Input '!E113&amp;"&lt;br/&gt;"&amp;'Data Input '!F113&amp;"&lt;br/&gt;"&amp;" "&amp;'Data Input '!G113&amp;"&lt;br/&gt;"&amp;'Data Input '!N113&amp;" "&amp;'Data Input '!O113&amp;"&lt;br/&gt;"&amp;'Data Input '!H113&amp;"&lt;br/&gt;"&amp;'Data Input '!I113&amp;"&lt;br/&gt;"&amp;'Data Input '!J113</f>
        <v>Map# 53 Grid Ref: (NO037541)&lt;br/&gt;Altitude &lt;br/&gt;Traditional bothy, well maintained&lt;br/&gt;&lt;br/&gt; &lt;br/&gt;Info Required 4/8/20&lt;br/&gt;&lt;br/&gt;&lt;br/&gt;</v>
      </c>
      <c r="F113" s="2">
        <v>56.668867931969686</v>
      </c>
      <c r="G113" s="2">
        <v>-3.5715418185673591</v>
      </c>
      <c r="H113" s="2">
        <f>'Data Input '!M113</f>
        <v>0</v>
      </c>
      <c r="I113" s="2" t="str">
        <f>LOOKUP('Data Input '!C113,'Look Up Tables'!$G$19:$G$33,'Look Up Tables'!$I$19:$I$33)</f>
        <v>googleblank</v>
      </c>
      <c r="J113" s="2" t="str">
        <f>LOOKUP('Data Input '!C113,'Look Up Tables'!$G$19:$G$33,'Look Up Tables'!$J$19:$J$33)</f>
        <v>Orange</v>
      </c>
      <c r="K113" s="2"/>
      <c r="L113" s="2"/>
      <c r="M113" s="2"/>
      <c r="N113" s="2"/>
    </row>
    <row r="114" spans="1:14" ht="30">
      <c r="A114" s="7">
        <f>'Data Input '!A114</f>
        <v>113</v>
      </c>
      <c r="B114" s="7" t="str">
        <f>'Data Input '!C114</f>
        <v>Shelters</v>
      </c>
      <c r="C114" s="7"/>
      <c r="D114" s="20" t="str">
        <f>'Data Input '!D114</f>
        <v>Melgarve</v>
      </c>
      <c r="E114" s="20" t="str">
        <f>"Map# "&amp;'Data Input '!K114&amp;" Grid Ref: "&amp;"("&amp;'Data Input '!L114&amp;")"&amp;"&lt;br/&gt;"&amp;"Altitude "&amp;'Data Input '!M114&amp;"&lt;br/&gt;"&amp;'Data Input '!E114&amp;"&lt;br/&gt;"&amp;'Data Input '!F114&amp;"&lt;br/&gt;"&amp;" "&amp;'Data Input '!G114&amp;"&lt;br/&gt;"&amp;'Data Input '!N114&amp;" "&amp;'Data Input '!O114&amp;"&lt;br/&gt;"&amp;'Data Input '!H114&amp;"&lt;br/&gt;"&amp;'Data Input '!I114&amp;"&lt;br/&gt;"&amp;'Data Input '!J114</f>
        <v>Map# 34 Grid Ref: (NN463961)&lt;br/&gt;Altitude &lt;br/&gt;Traditional bothy, good condition&lt;br/&gt;&lt;br/&gt; &lt;br/&gt;Info Required 4/8/20&lt;br/&gt;&lt;br/&gt;&lt;br/&gt;</v>
      </c>
      <c r="F114" s="2">
        <v>57.030200000000001</v>
      </c>
      <c r="G114" s="2">
        <v>-4.5336800000000004</v>
      </c>
      <c r="H114" s="2">
        <f>'Data Input '!M114</f>
        <v>0</v>
      </c>
      <c r="I114" s="2" t="str">
        <f>LOOKUP('Data Input '!C114,'Look Up Tables'!$G$19:$G$33,'Look Up Tables'!$I$19:$I$33)</f>
        <v>googleblank</v>
      </c>
      <c r="J114" s="2" t="str">
        <f>LOOKUP('Data Input '!C114,'Look Up Tables'!$G$19:$G$33,'Look Up Tables'!$J$19:$J$33)</f>
        <v>Orange</v>
      </c>
      <c r="K114" s="2"/>
      <c r="L114" s="2"/>
      <c r="M114" s="2"/>
      <c r="N114" s="2"/>
    </row>
    <row r="115" spans="1:14" ht="45">
      <c r="A115" s="7">
        <f>'Data Input '!A115</f>
        <v>114</v>
      </c>
      <c r="B115" s="7" t="str">
        <f>'Data Input '!C115</f>
        <v>Shelters</v>
      </c>
      <c r="C115" s="7"/>
      <c r="D115" s="20" t="str">
        <f>'Data Input '!D115</f>
        <v>Brunachan</v>
      </c>
      <c r="E115" s="20" t="str">
        <f>"Map# "&amp;'Data Input '!K115&amp;" Grid Ref: "&amp;"("&amp;'Data Input '!L115&amp;")"&amp;"&lt;br/&gt;"&amp;"Altitude "&amp;'Data Input '!M115&amp;"&lt;br/&gt;"&amp;'Data Input '!E115&amp;"&lt;br/&gt;"&amp;'Data Input '!F115&amp;"&lt;br/&gt;"&amp;" "&amp;'Data Input '!G115&amp;"&lt;br/&gt;"&amp;'Data Input '!N115&amp;" "&amp;'Data Input '!O115&amp;"&lt;br/&gt;"&amp;'Data Input '!H115&amp;"&lt;br/&gt;"&amp;'Data Input '!I115&amp;"&lt;br/&gt;"&amp;'Data Input '!J115</f>
        <v>Map# 34 Grid Ref: (NN318996)&lt;br/&gt;Altitude &lt;br/&gt;Officially closed and notice on door stating that building is dangerous (probably accurate). &lt;br/&gt;Open nonetheless but now very squalid indeed within. Visited May 2019&lt;br/&gt; &lt;br/&gt;Info Required 4/8/20&lt;br/&gt;&lt;br/&gt;&lt;br/&gt;</v>
      </c>
      <c r="F115" s="2">
        <v>57.056869927929803</v>
      </c>
      <c r="G115" s="2">
        <v>-4.7737640259646481</v>
      </c>
      <c r="H115" s="2">
        <f>'Data Input '!M115</f>
        <v>0</v>
      </c>
      <c r="I115" s="2" t="str">
        <f>LOOKUP('Data Input '!C115,'Look Up Tables'!$G$19:$G$33,'Look Up Tables'!$I$19:$I$33)</f>
        <v>googleblank</v>
      </c>
      <c r="J115" s="2" t="str">
        <f>LOOKUP('Data Input '!C115,'Look Up Tables'!$G$19:$G$33,'Look Up Tables'!$J$19:$J$33)</f>
        <v>Orange</v>
      </c>
      <c r="K115" s="2"/>
      <c r="L115" s="2"/>
      <c r="M115" s="2"/>
      <c r="N115" s="2"/>
    </row>
    <row r="116" spans="1:14" ht="30">
      <c r="A116" s="7">
        <f>'Data Input '!A116</f>
        <v>115</v>
      </c>
      <c r="B116" s="7" t="str">
        <f>'Data Input '!C116</f>
        <v>Shelters</v>
      </c>
      <c r="C116" s="7"/>
      <c r="D116" s="20" t="str">
        <f>'Data Input '!D116</f>
        <v>Sron Gharbh</v>
      </c>
      <c r="E116" s="20" t="str">
        <f>"Map# "&amp;'Data Input '!K116&amp;" Grid Ref: "&amp;"("&amp;'Data Input '!L116&amp;")"&amp;"&lt;br/&gt;"&amp;"Altitude "&amp;'Data Input '!M116&amp;"&lt;br/&gt;"&amp;'Data Input '!E116&amp;"&lt;br/&gt;"&amp;'Data Input '!F116&amp;"&lt;br/&gt;"&amp;" "&amp;'Data Input '!G116&amp;"&lt;br/&gt;"&amp;'Data Input '!N116&amp;" "&amp;'Data Input '!O116&amp;"&lt;br/&gt;"&amp;'Data Input '!H116&amp;"&lt;br/&gt;"&amp;'Data Input '!I116&amp;"&lt;br/&gt;"&amp;'Data Input '!J116</f>
        <v>Map# 34 Grid Ref: (NH440027)&lt;br/&gt;Altitude &lt;br/&gt;Wooden bothy with unique green stove. Looks derelict but comfortable inside&lt;br/&gt;&lt;br/&gt; &lt;br/&gt;Info Required 4/8/20&lt;br/&gt;&lt;br/&gt;&lt;br/&gt;</v>
      </c>
      <c r="F116" s="2">
        <v>57.088983103228138</v>
      </c>
      <c r="G116" s="2">
        <v>-4.5747425098465158</v>
      </c>
      <c r="H116" s="2">
        <f>'Data Input '!M116</f>
        <v>0</v>
      </c>
      <c r="I116" s="2" t="str">
        <f>LOOKUP('Data Input '!C116,'Look Up Tables'!$G$19:$G$33,'Look Up Tables'!$I$19:$I$33)</f>
        <v>googleblank</v>
      </c>
      <c r="J116" s="2" t="str">
        <f>LOOKUP('Data Input '!C116,'Look Up Tables'!$G$19:$G$33,'Look Up Tables'!$J$19:$J$33)</f>
        <v>Orange</v>
      </c>
      <c r="K116" s="2"/>
      <c r="L116" s="2"/>
      <c r="M116" s="2"/>
      <c r="N116" s="2"/>
    </row>
    <row r="117" spans="1:14" ht="30">
      <c r="A117" s="7">
        <f>'Data Input '!A117</f>
        <v>116</v>
      </c>
      <c r="B117" s="7" t="str">
        <f>'Data Input '!C117</f>
        <v>Shelters</v>
      </c>
      <c r="C117" s="7"/>
      <c r="D117" s="20" t="str">
        <f>'Data Input '!D117</f>
        <v>Red Bothy</v>
      </c>
      <c r="E117" s="20" t="str">
        <f>"Map# "&amp;'Data Input '!K117&amp;" Grid Ref: "&amp;"("&amp;'Data Input '!L117&amp;")"&amp;"&lt;br/&gt;"&amp;"Altitude "&amp;'Data Input '!M117&amp;"&lt;br/&gt;"&amp;'Data Input '!E117&amp;"&lt;br/&gt;"&amp;'Data Input '!F117&amp;"&lt;br/&gt;"&amp;" "&amp;'Data Input '!G117&amp;"&lt;br/&gt;"&amp;'Data Input '!N117&amp;" "&amp;'Data Input '!O117&amp;"&lt;br/&gt;"&amp;'Data Input '!H117&amp;"&lt;br/&gt;"&amp;'Data Input '!I117&amp;"&lt;br/&gt;"&amp;'Data Input '!J117</f>
        <v>Map# 35 Grid Ref: (NH805162)&lt;br/&gt;Altitude &lt;br/&gt;Traditional wooden bothy, good condition&lt;br/&gt;&lt;br/&gt; &lt;br/&gt;Info Required 4/8/20&lt;br/&gt;&lt;br/&gt;&lt;br/&gt;</v>
      </c>
      <c r="F117" s="2">
        <v>57.221118769296631</v>
      </c>
      <c r="G117" s="2">
        <v>-3.9792533682373201</v>
      </c>
      <c r="H117" s="2">
        <f>'Data Input '!M117</f>
        <v>0</v>
      </c>
      <c r="I117" s="2" t="str">
        <f>LOOKUP('Data Input '!C117,'Look Up Tables'!$G$19:$G$33,'Look Up Tables'!$I$19:$I$33)</f>
        <v>googleblank</v>
      </c>
      <c r="J117" s="2" t="str">
        <f>LOOKUP('Data Input '!C117,'Look Up Tables'!$G$19:$G$33,'Look Up Tables'!$J$19:$J$33)</f>
        <v>Orange</v>
      </c>
      <c r="K117" s="2"/>
      <c r="L117" s="2"/>
      <c r="M117" s="2"/>
      <c r="N117" s="2"/>
    </row>
    <row r="118" spans="1:14" ht="30">
      <c r="A118" s="7">
        <f>'Data Input '!A118</f>
        <v>117</v>
      </c>
      <c r="B118" s="7" t="str">
        <f>'Data Input '!C118</f>
        <v>Shelters</v>
      </c>
      <c r="C118" s="7"/>
      <c r="D118" s="20" t="str">
        <f>'Data Input '!D118</f>
        <v>Feithlinn</v>
      </c>
      <c r="E118" s="20" t="str">
        <f>"Map# "&amp;'Data Input '!K118&amp;" Grid Ref: "&amp;"("&amp;'Data Input '!L118&amp;")"&amp;"&lt;br/&gt;"&amp;"Altitude "&amp;'Data Input '!M118&amp;"&lt;br/&gt;"&amp;'Data Input '!E118&amp;"&lt;br/&gt;"&amp;'Data Input '!F118&amp;"&lt;br/&gt;"&amp;" "&amp;'Data Input '!G118&amp;"&lt;br/&gt;"&amp;'Data Input '!N118&amp;" "&amp;'Data Input '!O118&amp;"&lt;br/&gt;"&amp;'Data Input '!H118&amp;"&lt;br/&gt;"&amp;'Data Input '!I118&amp;"&lt;br/&gt;"&amp;'Data Input '!J118</f>
        <v>Map# 35 Grid Ref: (NH782112)&lt;br/&gt;Altitude &lt;br/&gt;Traditional wooden bothy, good condition&lt;br/&gt;&lt;br/&gt; &lt;br/&gt;Info Required 4/8/20&lt;br/&gt;&lt;br/&gt;&lt;br/&gt;</v>
      </c>
      <c r="F118" s="2">
        <v>57.175359999999998</v>
      </c>
      <c r="G118" s="2">
        <v>-4.0170399999999997</v>
      </c>
      <c r="H118" s="2">
        <f>'Data Input '!M118</f>
        <v>0</v>
      </c>
      <c r="I118" s="2" t="str">
        <f>LOOKUP('Data Input '!C118,'Look Up Tables'!$G$19:$G$33,'Look Up Tables'!$I$19:$I$33)</f>
        <v>googleblank</v>
      </c>
      <c r="J118" s="2" t="str">
        <f>LOOKUP('Data Input '!C118,'Look Up Tables'!$G$19:$G$33,'Look Up Tables'!$J$19:$J$33)</f>
        <v>Orange</v>
      </c>
      <c r="K118" s="2"/>
      <c r="L118" s="2"/>
      <c r="M118" s="2"/>
      <c r="N118" s="2"/>
    </row>
    <row r="119" spans="1:14" ht="30">
      <c r="A119" s="7">
        <f>'Data Input '!A119</f>
        <v>118</v>
      </c>
      <c r="B119" s="7" t="str">
        <f>'Data Input '!C119</f>
        <v>Shelters</v>
      </c>
      <c r="C119" s="7"/>
      <c r="D119" s="20" t="str">
        <f>'Data Input '!D119</f>
        <v>Dulnain Bothy</v>
      </c>
      <c r="E119" s="20" t="str">
        <f>"Map# "&amp;'Data Input '!K119&amp;" Grid Ref: "&amp;"("&amp;'Data Input '!L119&amp;")"&amp;"&lt;br/&gt;"&amp;"Altitude "&amp;'Data Input '!M119&amp;"&lt;br/&gt;"&amp;'Data Input '!E119&amp;"&lt;br/&gt;"&amp;'Data Input '!F119&amp;"&lt;br/&gt;"&amp;" "&amp;'Data Input '!G119&amp;"&lt;br/&gt;"&amp;'Data Input '!N119&amp;" "&amp;'Data Input '!O119&amp;"&lt;br/&gt;"&amp;'Data Input '!H119&amp;"&lt;br/&gt;"&amp;'Data Input '!I119&amp;"&lt;br/&gt;"&amp;'Data Input '!J119</f>
        <v>Map# 35 Grid Ref: (NH787137)&lt;br/&gt;Altitude &lt;br/&gt;Traditional wooden bothy, good condition&lt;br/&gt;&lt;br/&gt; &lt;br/&gt;Info Required 4/8/20&lt;br/&gt;&lt;br/&gt;&lt;br/&gt;</v>
      </c>
      <c r="F119" s="2">
        <v>57.197940000000003</v>
      </c>
      <c r="G119" s="2">
        <v>-4.0090300000000001</v>
      </c>
      <c r="H119" s="2">
        <f>'Data Input '!M119</f>
        <v>0</v>
      </c>
      <c r="I119" s="2" t="str">
        <f>LOOKUP('Data Input '!C119,'Look Up Tables'!$G$19:$G$33,'Look Up Tables'!$I$19:$I$33)</f>
        <v>googleblank</v>
      </c>
      <c r="J119" s="2" t="str">
        <f>LOOKUP('Data Input '!C119,'Look Up Tables'!$G$19:$G$33,'Look Up Tables'!$J$19:$J$33)</f>
        <v>Orange</v>
      </c>
      <c r="K119" s="2"/>
      <c r="L119" s="2"/>
      <c r="M119" s="2"/>
      <c r="N119" s="2"/>
    </row>
    <row r="120" spans="1:14" ht="30">
      <c r="A120" s="7">
        <f>'Data Input '!A120</f>
        <v>119</v>
      </c>
      <c r="B120" s="7" t="str">
        <f>'Data Input '!C120</f>
        <v>Shelters</v>
      </c>
      <c r="C120" s="7"/>
      <c r="D120" s="20" t="str">
        <f>'Data Input '!D120</f>
        <v>Upper Dulnain</v>
      </c>
      <c r="E120" s="20" t="str">
        <f>"Map# "&amp;'Data Input '!K120&amp;" Grid Ref: "&amp;"("&amp;'Data Input '!L120&amp;")"&amp;"&lt;br/&gt;"&amp;"Altitude "&amp;'Data Input '!M120&amp;"&lt;br/&gt;"&amp;'Data Input '!E120&amp;"&lt;br/&gt;"&amp;'Data Input '!F120&amp;"&lt;br/&gt;"&amp;" "&amp;'Data Input '!G120&amp;"&lt;br/&gt;"&amp;'Data Input '!N120&amp;" "&amp;'Data Input '!O120&amp;"&lt;br/&gt;"&amp;'Data Input '!H120&amp;"&lt;br/&gt;"&amp;'Data Input '!I120&amp;"&lt;br/&gt;"&amp;'Data Input '!J120</f>
        <v>Map# 35 Grid Ref: (NH761121)&lt;br/&gt;Altitude &lt;br/&gt;Semi-derelict, offers some shelter&lt;br/&gt;&lt;br/&gt; &lt;br/&gt;Info Required 4/8/20&lt;br/&gt;&lt;br/&gt;&lt;br/&gt;</v>
      </c>
      <c r="F120" s="2">
        <v>57.183138992487372</v>
      </c>
      <c r="G120" s="2">
        <v>-4.0500356783840079</v>
      </c>
      <c r="H120" s="2">
        <f>'Data Input '!M120</f>
        <v>0</v>
      </c>
      <c r="I120" s="2" t="str">
        <f>LOOKUP('Data Input '!C120,'Look Up Tables'!$G$19:$G$33,'Look Up Tables'!$I$19:$I$33)</f>
        <v>googleblank</v>
      </c>
      <c r="J120" s="2" t="str">
        <f>LOOKUP('Data Input '!C120,'Look Up Tables'!$G$19:$G$33,'Look Up Tables'!$J$19:$J$33)</f>
        <v>Orange</v>
      </c>
      <c r="K120" s="2"/>
      <c r="L120" s="2"/>
      <c r="M120" s="2"/>
      <c r="N120" s="2"/>
    </row>
    <row r="121" spans="1:14" ht="30">
      <c r="A121" s="7">
        <f>'Data Input '!A121</f>
        <v>120</v>
      </c>
      <c r="B121" s="7" t="str">
        <f>'Data Input '!C121</f>
        <v>Shelters</v>
      </c>
      <c r="C121" s="7"/>
      <c r="D121" s="20" t="str">
        <f>'Data Input '!D121</f>
        <v>Dalnashellag</v>
      </c>
      <c r="E121" s="20" t="str">
        <f>"Map# "&amp;'Data Input '!K121&amp;" Grid Ref: "&amp;"("&amp;'Data Input '!L121&amp;")"&amp;"&lt;br/&gt;"&amp;"Altitude "&amp;'Data Input '!M121&amp;"&lt;br/&gt;"&amp;'Data Input '!E121&amp;"&lt;br/&gt;"&amp;'Data Input '!F121&amp;"&lt;br/&gt;"&amp;" "&amp;'Data Input '!G121&amp;"&lt;br/&gt;"&amp;'Data Input '!N121&amp;" "&amp;'Data Input '!O121&amp;"&lt;br/&gt;"&amp;'Data Input '!H121&amp;"&lt;br/&gt;"&amp;'Data Input '!I121&amp;"&lt;br/&gt;"&amp;'Data Input '!J121</f>
        <v>Map# 35 Grid Ref: (NN648984)&lt;br/&gt;Altitude &lt;br/&gt;Traditional bothy, good condition&lt;br/&gt;&lt;br/&gt; &lt;br/&gt;Info Required 4/8/20&lt;br/&gt;&lt;br/&gt;&lt;br/&gt;</v>
      </c>
      <c r="F121" s="2">
        <v>57.056959043229952</v>
      </c>
      <c r="G121" s="2">
        <v>-4.2294447762463321</v>
      </c>
      <c r="H121" s="2">
        <f>'Data Input '!M121</f>
        <v>0</v>
      </c>
      <c r="I121" s="2" t="str">
        <f>LOOKUP('Data Input '!C121,'Look Up Tables'!$G$19:$G$33,'Look Up Tables'!$I$19:$I$33)</f>
        <v>googleblank</v>
      </c>
      <c r="J121" s="2" t="str">
        <f>LOOKUP('Data Input '!C121,'Look Up Tables'!$G$19:$G$33,'Look Up Tables'!$J$19:$J$33)</f>
        <v>Orange</v>
      </c>
      <c r="K121" s="2"/>
      <c r="L121" s="2"/>
      <c r="M121" s="2"/>
      <c r="N121" s="2"/>
    </row>
    <row r="122" spans="1:14" ht="30">
      <c r="A122" s="7">
        <f>'Data Input '!A122</f>
        <v>121</v>
      </c>
      <c r="B122" s="7" t="str">
        <f>'Data Input '!C122</f>
        <v>Shelters</v>
      </c>
      <c r="C122" s="7"/>
      <c r="D122" s="20" t="str">
        <f>'Data Input '!D122</f>
        <v>Allt Fionndaraich</v>
      </c>
      <c r="E122" s="20" t="str">
        <f>"Map# "&amp;'Data Input '!K122&amp;" Grid Ref: "&amp;"("&amp;'Data Input '!L122&amp;")"&amp;"&lt;br/&gt;"&amp;"Altitude "&amp;'Data Input '!M122&amp;"&lt;br/&gt;"&amp;'Data Input '!E122&amp;"&lt;br/&gt;"&amp;'Data Input '!F122&amp;"&lt;br/&gt;"&amp;" "&amp;'Data Input '!G122&amp;"&lt;br/&gt;"&amp;'Data Input '!N122&amp;" "&amp;'Data Input '!O122&amp;"&lt;br/&gt;"&amp;'Data Input '!H122&amp;"&lt;br/&gt;"&amp;'Data Input '!I122&amp;"&lt;br/&gt;"&amp;'Data Input '!J122</f>
        <v>Map# 35 Grid Ref: (NH730150)&lt;br/&gt;Altitude &lt;br/&gt;Fairly new wooden bothy with stove, good condition&lt;br/&gt;&lt;br/&gt; &lt;br/&gt;Info Required 4/8/20&lt;br/&gt;&lt;br/&gt;&lt;br/&gt;</v>
      </c>
      <c r="F122" s="2">
        <v>57.208599999999997</v>
      </c>
      <c r="G122" s="2">
        <v>-4.1057399999999999</v>
      </c>
      <c r="H122" s="2">
        <f>'Data Input '!M122</f>
        <v>0</v>
      </c>
      <c r="I122" s="2" t="str">
        <f>LOOKUP('Data Input '!C122,'Look Up Tables'!$G$19:$G$33,'Look Up Tables'!$I$19:$I$33)</f>
        <v>googleblank</v>
      </c>
      <c r="J122" s="2" t="str">
        <f>LOOKUP('Data Input '!C122,'Look Up Tables'!$G$19:$G$33,'Look Up Tables'!$J$19:$J$33)</f>
        <v>Orange</v>
      </c>
      <c r="K122" s="2"/>
      <c r="L122" s="2"/>
      <c r="M122" s="2"/>
      <c r="N122" s="2"/>
    </row>
    <row r="123" spans="1:14" ht="30">
      <c r="A123" s="7">
        <f>'Data Input '!A123</f>
        <v>122</v>
      </c>
      <c r="B123" s="7" t="str">
        <f>'Data Input '!C123</f>
        <v>Shelters</v>
      </c>
      <c r="C123" s="7"/>
      <c r="D123" s="20" t="str">
        <f>'Data Input '!D123</f>
        <v>Head of the Dulnain</v>
      </c>
      <c r="E123" s="20" t="str">
        <f>"Map# "&amp;'Data Input '!K123&amp;" Grid Ref: "&amp;"("&amp;'Data Input '!L123&amp;")"&amp;"&lt;br/&gt;"&amp;"Altitude "&amp;'Data Input '!M123&amp;"&lt;br/&gt;"&amp;'Data Input '!E123&amp;"&lt;br/&gt;"&amp;'Data Input '!F123&amp;"&lt;br/&gt;"&amp;" "&amp;'Data Input '!G123&amp;"&lt;br/&gt;"&amp;'Data Input '!N123&amp;" "&amp;'Data Input '!O123&amp;"&lt;br/&gt;"&amp;'Data Input '!H123&amp;"&lt;br/&gt;"&amp;'Data Input '!I123&amp;"&lt;br/&gt;"&amp;'Data Input '!J123</f>
        <v>Map# 35 Grid Ref: (NH718093)&lt;br/&gt;Altitude &lt;br/&gt;Two shooting huts in close proximity, one an octagonal structure with impressive stove&lt;br/&gt;&lt;br/&gt; &lt;br/&gt;Info Required 4/8/20&lt;br/&gt;&lt;br/&gt;&lt;br/&gt;</v>
      </c>
      <c r="F123" s="2">
        <v>57.156819373578138</v>
      </c>
      <c r="G123" s="2">
        <v>-4.1196887697610762</v>
      </c>
      <c r="H123" s="2">
        <f>'Data Input '!M123</f>
        <v>0</v>
      </c>
      <c r="I123" s="2" t="str">
        <f>LOOKUP('Data Input '!C123,'Look Up Tables'!$G$19:$G$33,'Look Up Tables'!$I$19:$I$33)</f>
        <v>googleblank</v>
      </c>
      <c r="J123" s="2" t="str">
        <f>LOOKUP('Data Input '!C123,'Look Up Tables'!$G$19:$G$33,'Look Up Tables'!$J$19:$J$33)</f>
        <v>Orange</v>
      </c>
      <c r="K123" s="2"/>
      <c r="L123" s="2"/>
      <c r="M123" s="2"/>
      <c r="N123" s="2"/>
    </row>
    <row r="124" spans="1:14" ht="30">
      <c r="A124" s="7">
        <f>'Data Input '!A124</f>
        <v>123</v>
      </c>
      <c r="B124" s="7" t="str">
        <f>'Data Input '!C124</f>
        <v>Shelters</v>
      </c>
      <c r="C124" s="7"/>
      <c r="D124" s="20" t="str">
        <f>'Data Input '!D124</f>
        <v>Allt Lathach</v>
      </c>
      <c r="E124" s="20" t="str">
        <f>"Map# "&amp;'Data Input '!K124&amp;" Grid Ref: "&amp;"("&amp;'Data Input '!L124&amp;")"&amp;"&lt;br/&gt;"&amp;"Altitude "&amp;'Data Input '!M124&amp;"&lt;br/&gt;"&amp;'Data Input '!E124&amp;"&lt;br/&gt;"&amp;'Data Input '!F124&amp;"&lt;br/&gt;"&amp;" "&amp;'Data Input '!G124&amp;"&lt;br/&gt;"&amp;'Data Input '!N124&amp;" "&amp;'Data Input '!O124&amp;"&lt;br/&gt;"&amp;'Data Input '!H124&amp;"&lt;br/&gt;"&amp;'Data Input '!I124&amp;"&lt;br/&gt;"&amp;'Data Input '!J124</f>
        <v>Map# 35 Grid Ref: (NH798228)&lt;br/&gt;Altitude &lt;br/&gt;Shooting hut, no fire or stove&lt;br/&gt;&lt;br/&gt; &lt;br/&gt;Info Required 4/8/20&lt;br/&gt;&lt;br/&gt;&lt;br/&gt;</v>
      </c>
      <c r="F124" s="2">
        <v>57.280193732651014</v>
      </c>
      <c r="G124" s="2">
        <v>-3.9940381388542994</v>
      </c>
      <c r="H124" s="2">
        <f>'Data Input '!M124</f>
        <v>0</v>
      </c>
      <c r="I124" s="2" t="str">
        <f>LOOKUP('Data Input '!C124,'Look Up Tables'!$G$19:$G$33,'Look Up Tables'!$I$19:$I$33)</f>
        <v>googleblank</v>
      </c>
      <c r="J124" s="2" t="str">
        <f>LOOKUP('Data Input '!C124,'Look Up Tables'!$G$19:$G$33,'Look Up Tables'!$J$19:$J$33)</f>
        <v>Orange</v>
      </c>
      <c r="K124" s="2"/>
      <c r="L124" s="2"/>
      <c r="M124" s="2"/>
      <c r="N124" s="2"/>
    </row>
    <row r="125" spans="1:14" ht="30">
      <c r="A125" s="7">
        <f>'Data Input '!A125</f>
        <v>124</v>
      </c>
      <c r="B125" s="7" t="str">
        <f>'Data Input '!C125</f>
        <v>Shelters</v>
      </c>
      <c r="C125" s="7"/>
      <c r="D125" s="20" t="str">
        <f>'Data Input '!D125</f>
        <v>Stag Hotel</v>
      </c>
      <c r="E125" s="20" t="str">
        <f>"Map# "&amp;'Data Input '!K125&amp;" Grid Ref: "&amp;"("&amp;'Data Input '!L125&amp;")"&amp;"&lt;br/&gt;"&amp;"Altitude "&amp;'Data Input '!M125&amp;"&lt;br/&gt;"&amp;'Data Input '!E125&amp;"&lt;br/&gt;"&amp;'Data Input '!F125&amp;"&lt;br/&gt;"&amp;" "&amp;'Data Input '!G125&amp;"&lt;br/&gt;"&amp;'Data Input '!N125&amp;" "&amp;'Data Input '!O125&amp;"&lt;br/&gt;"&amp;'Data Input '!H125&amp;"&lt;br/&gt;"&amp;'Data Input '!I125&amp;"&lt;br/&gt;"&amp;'Data Input '!J125</f>
        <v>Map# 35 Grid Ref: (NH817096)&lt;br/&gt;Altitude &lt;br/&gt;Traditional bothy, well supplied with fuel&lt;br/&gt;&lt;br/&gt; &lt;br/&gt;Info Required 4/8/20&lt;br/&gt;&lt;br/&gt;&lt;br/&gt;</v>
      </c>
      <c r="F125" s="2">
        <v>57.162170349466258</v>
      </c>
      <c r="G125" s="2">
        <v>-3.9562551712127916</v>
      </c>
      <c r="H125" s="2">
        <f>'Data Input '!M125</f>
        <v>0</v>
      </c>
      <c r="I125" s="2" t="str">
        <f>LOOKUP('Data Input '!C125,'Look Up Tables'!$G$19:$G$33,'Look Up Tables'!$I$19:$I$33)</f>
        <v>googleblank</v>
      </c>
      <c r="J125" s="2" t="str">
        <f>LOOKUP('Data Input '!C125,'Look Up Tables'!$G$19:$G$33,'Look Up Tables'!$J$19:$J$33)</f>
        <v>Orange</v>
      </c>
      <c r="K125" s="2"/>
      <c r="L125" s="2"/>
      <c r="M125" s="2"/>
      <c r="N125" s="2"/>
    </row>
    <row r="126" spans="1:14" ht="30">
      <c r="A126" s="7">
        <f>'Data Input '!A126</f>
        <v>125</v>
      </c>
      <c r="B126" s="7" t="str">
        <f>'Data Input '!C126</f>
        <v>Shelters</v>
      </c>
      <c r="C126" s="7"/>
      <c r="D126" s="20" t="str">
        <f>'Data Input '!D126</f>
        <v>The Study</v>
      </c>
      <c r="E126" s="20" t="str">
        <f>"Map# "&amp;'Data Input '!K126&amp;" Grid Ref: "&amp;"("&amp;'Data Input '!L126&amp;")"&amp;"&lt;br/&gt;"&amp;"Altitude "&amp;'Data Input '!M126&amp;"&lt;br/&gt;"&amp;'Data Input '!E126&amp;"&lt;br/&gt;"&amp;'Data Input '!F126&amp;"&lt;br/&gt;"&amp;" "&amp;'Data Input '!G126&amp;"&lt;br/&gt;"&amp;'Data Input '!N126&amp;" "&amp;'Data Input '!O126&amp;"&lt;br/&gt;"&amp;'Data Input '!H126&amp;"&lt;br/&gt;"&amp;'Data Input '!I126&amp;"&lt;br/&gt;"&amp;'Data Input '!J126</f>
        <v>Map# 41 Grid Ref: (NN184565)&lt;br/&gt;Altitude &lt;br/&gt;Stone lean-to against the rock, very squalid&lt;br/&gt;&lt;br/&gt; &lt;br/&gt;Info Required 4/8/20&lt;br/&gt;&lt;br/&gt;&lt;br/&gt;</v>
      </c>
      <c r="F126" s="2">
        <v>56.665078225118826</v>
      </c>
      <c r="G126" s="2">
        <v>-4.9636507578316733</v>
      </c>
      <c r="H126" s="2">
        <f>'Data Input '!M126</f>
        <v>0</v>
      </c>
      <c r="I126" s="2" t="str">
        <f>LOOKUP('Data Input '!C126,'Look Up Tables'!$G$19:$G$33,'Look Up Tables'!$I$19:$I$33)</f>
        <v>googleblank</v>
      </c>
      <c r="J126" s="2" t="str">
        <f>LOOKUP('Data Input '!C126,'Look Up Tables'!$G$19:$G$33,'Look Up Tables'!$J$19:$J$33)</f>
        <v>Orange</v>
      </c>
      <c r="K126" s="2"/>
      <c r="L126" s="2"/>
      <c r="M126" s="2"/>
      <c r="N126" s="2"/>
    </row>
    <row r="127" spans="1:14" ht="30">
      <c r="A127" s="7">
        <f>'Data Input '!A127</f>
        <v>126</v>
      </c>
      <c r="B127" s="7" t="str">
        <f>'Data Input '!C127</f>
        <v>Shelters</v>
      </c>
      <c r="C127" s="7"/>
      <c r="D127" s="20" t="str">
        <f>'Data Input '!D127</f>
        <v>Kinlochetive</v>
      </c>
      <c r="E127" s="20" t="str">
        <f>"Map# "&amp;'Data Input '!K127&amp;" Grid Ref: "&amp;"("&amp;'Data Input '!L127&amp;")"&amp;"&lt;br/&gt;"&amp;"Altitude "&amp;'Data Input '!M127&amp;"&lt;br/&gt;"&amp;'Data Input '!E127&amp;"&lt;br/&gt;"&amp;'Data Input '!F127&amp;"&lt;br/&gt;"&amp;" "&amp;'Data Input '!G127&amp;"&lt;br/&gt;"&amp;'Data Input '!N127&amp;" "&amp;'Data Input '!O127&amp;"&lt;br/&gt;"&amp;'Data Input '!H127&amp;"&lt;br/&gt;"&amp;'Data Input '!I127&amp;"&lt;br/&gt;"&amp;'Data Input '!J127</f>
        <v>Map# 50 Grid Ref: (NN127455)&lt;br/&gt;Altitude &lt;br/&gt;Traditional bothy, probably now locked&lt;br/&gt;&lt;br/&gt; &lt;br/&gt;Info Required 4/8/20&lt;br/&gt;&lt;br/&gt;&lt;br/&gt;</v>
      </c>
      <c r="F127" s="2">
        <v>56.564138331799249</v>
      </c>
      <c r="G127" s="2">
        <v>-5.0485555424068291</v>
      </c>
      <c r="H127" s="2">
        <f>'Data Input '!M127</f>
        <v>0</v>
      </c>
      <c r="I127" s="2" t="str">
        <f>LOOKUP('Data Input '!C127,'Look Up Tables'!$G$19:$G$33,'Look Up Tables'!$I$19:$I$33)</f>
        <v>googleblank</v>
      </c>
      <c r="J127" s="2" t="str">
        <f>LOOKUP('Data Input '!C127,'Look Up Tables'!$G$19:$G$33,'Look Up Tables'!$J$19:$J$33)</f>
        <v>Orange</v>
      </c>
      <c r="K127" s="2"/>
      <c r="L127" s="2"/>
      <c r="M127" s="2"/>
      <c r="N127" s="2"/>
    </row>
    <row r="128" spans="1:14" ht="30">
      <c r="A128" s="7">
        <f>'Data Input '!A128</f>
        <v>127</v>
      </c>
      <c r="B128" s="7" t="str">
        <f>'Data Input '!C128</f>
        <v>Shelters</v>
      </c>
      <c r="C128" s="7"/>
      <c r="D128" s="20" t="str">
        <f>'Data Input '!D128</f>
        <v>Loch Con</v>
      </c>
      <c r="E128" s="20" t="str">
        <f>"Map# "&amp;'Data Input '!K128&amp;" Grid Ref: "&amp;"("&amp;'Data Input '!L128&amp;")"&amp;"&lt;br/&gt;"&amp;"Altitude "&amp;'Data Input '!M128&amp;"&lt;br/&gt;"&amp;'Data Input '!E128&amp;"&lt;br/&gt;"&amp;'Data Input '!F128&amp;"&lt;br/&gt;"&amp;" "&amp;'Data Input '!G128&amp;"&lt;br/&gt;"&amp;'Data Input '!N128&amp;" "&amp;'Data Input '!O128&amp;"&lt;br/&gt;"&amp;'Data Input '!H128&amp;"&lt;br/&gt;"&amp;'Data Input '!I128&amp;"&lt;br/&gt;"&amp;'Data Input '!J128</f>
        <v>Map# 42 Grid Ref: (NN694680)&lt;br/&gt;Altitude &lt;br/&gt;Shooting hut with fireplace, a little draughty&lt;br/&gt;&lt;br/&gt; &lt;br/&gt;Info Required 4/8/20&lt;br/&gt;&lt;br/&gt;&lt;br/&gt;</v>
      </c>
      <c r="F128" s="2">
        <v>56.78463</v>
      </c>
      <c r="G128" s="2">
        <v>-4.1391499999999999</v>
      </c>
      <c r="H128" s="2">
        <f>'Data Input '!M128</f>
        <v>0</v>
      </c>
      <c r="I128" s="2" t="str">
        <f>LOOKUP('Data Input '!C128,'Look Up Tables'!$G$19:$G$33,'Look Up Tables'!$I$19:$I$33)</f>
        <v>googleblank</v>
      </c>
      <c r="J128" s="2" t="str">
        <f>LOOKUP('Data Input '!C128,'Look Up Tables'!$G$19:$G$33,'Look Up Tables'!$J$19:$J$33)</f>
        <v>Orange</v>
      </c>
      <c r="K128" s="2"/>
      <c r="L128" s="2"/>
      <c r="M128" s="2"/>
      <c r="N128" s="2"/>
    </row>
    <row r="129" spans="1:14" ht="30">
      <c r="A129" s="7">
        <f>'Data Input '!A129</f>
        <v>128</v>
      </c>
      <c r="B129" s="7" t="str">
        <f>'Data Input '!C129</f>
        <v>Shelters</v>
      </c>
      <c r="C129" s="7"/>
      <c r="D129" s="20" t="str">
        <f>'Data Input '!D129</f>
        <v>Clunes</v>
      </c>
      <c r="E129" s="20" t="str">
        <f>"Map# "&amp;'Data Input '!K129&amp;" Grid Ref: "&amp;"("&amp;'Data Input '!L129&amp;")"&amp;"&lt;br/&gt;"&amp;"Altitude "&amp;'Data Input '!M129&amp;"&lt;br/&gt;"&amp;'Data Input '!E129&amp;"&lt;br/&gt;"&amp;'Data Input '!F129&amp;"&lt;br/&gt;"&amp;" "&amp;'Data Input '!G129&amp;"&lt;br/&gt;"&amp;'Data Input '!N129&amp;" "&amp;'Data Input '!O129&amp;"&lt;br/&gt;"&amp;'Data Input '!H129&amp;"&lt;br/&gt;"&amp;'Data Input '!I129&amp;"&lt;br/&gt;"&amp;'Data Input '!J129</f>
        <v>Map# 42 Grid Ref: (NN799727)&lt;br/&gt;Altitude &lt;br/&gt;Traditional bothy, good condition&lt;br/&gt;&lt;br/&gt; &lt;br/&gt;Info Required 4/8/20&lt;br/&gt;&lt;br/&gt;&lt;br/&gt;</v>
      </c>
      <c r="F129" s="2">
        <v>56.828969999999998</v>
      </c>
      <c r="G129" s="2">
        <v>-3.9682599999999999</v>
      </c>
      <c r="H129" s="2">
        <f>'Data Input '!M129</f>
        <v>0</v>
      </c>
      <c r="I129" s="2" t="str">
        <f>LOOKUP('Data Input '!C129,'Look Up Tables'!$G$19:$G$33,'Look Up Tables'!$I$19:$I$33)</f>
        <v>googleblank</v>
      </c>
      <c r="J129" s="2" t="str">
        <f>LOOKUP('Data Input '!C129,'Look Up Tables'!$G$19:$G$33,'Look Up Tables'!$J$19:$J$33)</f>
        <v>Orange</v>
      </c>
      <c r="K129" s="2"/>
      <c r="L129" s="2"/>
      <c r="M129" s="2"/>
      <c r="N129" s="2"/>
    </row>
    <row r="130" spans="1:14" ht="30">
      <c r="A130" s="7">
        <f>'Data Input '!A130</f>
        <v>129</v>
      </c>
      <c r="B130" s="7" t="str">
        <f>'Data Input '!C130</f>
        <v>Shelters</v>
      </c>
      <c r="C130" s="7"/>
      <c r="D130" s="20" t="str">
        <f>'Data Input '!D130</f>
        <v>Duinish</v>
      </c>
      <c r="E130" s="20" t="str">
        <f>"Map# "&amp;'Data Input '!K130&amp;" Grid Ref: "&amp;"("&amp;'Data Input '!L130&amp;")"&amp;"&lt;br/&gt;"&amp;"Altitude "&amp;'Data Input '!M130&amp;"&lt;br/&gt;"&amp;'Data Input '!E130&amp;"&lt;br/&gt;"&amp;'Data Input '!F130&amp;"&lt;br/&gt;"&amp;" "&amp;'Data Input '!G130&amp;"&lt;br/&gt;"&amp;'Data Input '!N130&amp;" "&amp;'Data Input '!O130&amp;"&lt;br/&gt;"&amp;'Data Input '!H130&amp;"&lt;br/&gt;"&amp;'Data Input '!I130&amp;"&lt;br/&gt;"&amp;'Data Input '!J130</f>
        <v>Map# 42 Grid Ref: (NN617670)&lt;br/&gt;Altitude &lt;br/&gt;Traditional bothy, in need of some tlc&lt;br/&gt;&lt;br/&gt; &lt;br/&gt;Info Required 4/8/20&lt;br/&gt;&lt;br/&gt;&lt;br/&gt;</v>
      </c>
      <c r="F130" s="2">
        <v>56.774150535873261</v>
      </c>
      <c r="G130" s="2">
        <v>-4.263386915172708</v>
      </c>
      <c r="H130" s="2">
        <f>'Data Input '!M130</f>
        <v>0</v>
      </c>
      <c r="I130" s="2" t="str">
        <f>LOOKUP('Data Input '!C130,'Look Up Tables'!$G$19:$G$33,'Look Up Tables'!$I$19:$I$33)</f>
        <v>googleblank</v>
      </c>
      <c r="J130" s="2" t="str">
        <f>LOOKUP('Data Input '!C130,'Look Up Tables'!$G$19:$G$33,'Look Up Tables'!$J$19:$J$33)</f>
        <v>Orange</v>
      </c>
      <c r="K130" s="2"/>
      <c r="L130" s="2"/>
      <c r="M130" s="2"/>
      <c r="N130" s="2"/>
    </row>
    <row r="131" spans="1:14" ht="30">
      <c r="A131" s="7">
        <f>'Data Input '!A131</f>
        <v>130</v>
      </c>
      <c r="B131" s="7" t="str">
        <f>'Data Input '!C131</f>
        <v>Shelters</v>
      </c>
      <c r="C131" s="7"/>
      <c r="D131" s="20" t="str">
        <f>'Data Input '!D131</f>
        <v>Narrachan</v>
      </c>
      <c r="E131" s="20" t="str">
        <f>"Map# "&amp;'Data Input '!K131&amp;" Grid Ref: "&amp;"("&amp;'Data Input '!L131&amp;")"&amp;"&lt;br/&gt;"&amp;"Altitude "&amp;'Data Input '!M131&amp;"&lt;br/&gt;"&amp;'Data Input '!E131&amp;"&lt;br/&gt;"&amp;'Data Input '!F131&amp;"&lt;br/&gt;"&amp;" "&amp;'Data Input '!G131&amp;"&lt;br/&gt;"&amp;'Data Input '!N131&amp;" "&amp;'Data Input '!O131&amp;"&lt;br/&gt;"&amp;'Data Input '!H131&amp;"&lt;br/&gt;"&amp;'Data Input '!I131&amp;"&lt;br/&gt;"&amp;'Data Input '!J131</f>
        <v>Map# 50 Grid Ref: (NN110365)&lt;br/&gt;Altitude &lt;br/&gt;Stone building, roofed but open to the elements&lt;br/&gt;&lt;br/&gt; &lt;br/&gt;Info Required 4/8/20&lt;br/&gt;&lt;br/&gt;&lt;br/&gt;</v>
      </c>
      <c r="F131" s="2">
        <v>56.482708850464647</v>
      </c>
      <c r="G131" s="2">
        <v>-5.0696386973488785</v>
      </c>
      <c r="H131" s="2">
        <f>'Data Input '!M131</f>
        <v>0</v>
      </c>
      <c r="I131" s="2" t="str">
        <f>LOOKUP('Data Input '!C131,'Look Up Tables'!$G$19:$G$33,'Look Up Tables'!$I$19:$I$33)</f>
        <v>googleblank</v>
      </c>
      <c r="J131" s="2" t="str">
        <f>LOOKUP('Data Input '!C131,'Look Up Tables'!$G$19:$G$33,'Look Up Tables'!$J$19:$J$33)</f>
        <v>Orange</v>
      </c>
      <c r="K131" s="2"/>
      <c r="L131" s="2"/>
      <c r="M131" s="2"/>
      <c r="N131" s="2"/>
    </row>
    <row r="132" spans="1:14" ht="30">
      <c r="A132" s="7">
        <f>'Data Input '!A132</f>
        <v>131</v>
      </c>
      <c r="B132" s="7" t="str">
        <f>'Data Input '!C132</f>
        <v>Shelters</v>
      </c>
      <c r="C132" s="7"/>
      <c r="D132" s="20" t="str">
        <f>'Data Input '!D132</f>
        <v>Black bothy</v>
      </c>
      <c r="E132" s="20" t="str">
        <f>"Map# "&amp;'Data Input '!K132&amp;" Grid Ref: "&amp;"("&amp;'Data Input '!L132&amp;")"&amp;"&lt;br/&gt;"&amp;"Altitude "&amp;'Data Input '!M132&amp;"&lt;br/&gt;"&amp;'Data Input '!E132&amp;"&lt;br/&gt;"&amp;'Data Input '!F132&amp;"&lt;br/&gt;"&amp;" "&amp;'Data Input '!G132&amp;"&lt;br/&gt;"&amp;'Data Input '!N132&amp;" "&amp;'Data Input '!O132&amp;"&lt;br/&gt;"&amp;'Data Input '!H132&amp;"&lt;br/&gt;"&amp;'Data Input '!I132&amp;"&lt;br/&gt;"&amp;'Data Input '!J132</f>
        <v>Map# 27 Grid Ref: (NH895337)&lt;br/&gt;Altitude &lt;br/&gt;Traditional wooden bothy with fireplace&lt;br/&gt;&lt;br/&gt; &lt;br/&gt;Info Required 4/8/20&lt;br/&gt;&lt;br/&gt;&lt;br/&gt;</v>
      </c>
      <c r="F132" s="2">
        <v>57.380070000000003</v>
      </c>
      <c r="G132" s="2">
        <v>-3.8388</v>
      </c>
      <c r="H132" s="2">
        <f>'Data Input '!M132</f>
        <v>0</v>
      </c>
      <c r="I132" s="2" t="str">
        <f>LOOKUP('Data Input '!C132,'Look Up Tables'!$G$19:$G$33,'Look Up Tables'!$I$19:$I$33)</f>
        <v>googleblank</v>
      </c>
      <c r="J132" s="2" t="str">
        <f>LOOKUP('Data Input '!C132,'Look Up Tables'!$G$19:$G$33,'Look Up Tables'!$J$19:$J$33)</f>
        <v>Orange</v>
      </c>
      <c r="K132" s="2"/>
      <c r="L132" s="2"/>
      <c r="M132" s="2"/>
      <c r="N132" s="2"/>
    </row>
    <row r="133" spans="1:14" ht="30">
      <c r="A133" s="7">
        <f>'Data Input '!A133</f>
        <v>132</v>
      </c>
      <c r="B133" s="7" t="str">
        <f>'Data Input '!C133</f>
        <v>Shelters</v>
      </c>
      <c r="C133" s="7"/>
      <c r="D133" s="20" t="str">
        <f>'Data Input '!D133</f>
        <v>Slugain Mhoir</v>
      </c>
      <c r="E133" s="20" t="str">
        <f>"Map# "&amp;'Data Input '!K133&amp;" Grid Ref: "&amp;"("&amp;'Data Input '!L133&amp;")"&amp;"&lt;br/&gt;"&amp;"Altitude "&amp;'Data Input '!M133&amp;"&lt;br/&gt;"&amp;'Data Input '!E133&amp;"&lt;br/&gt;"&amp;'Data Input '!F133&amp;"&lt;br/&gt;"&amp;" "&amp;'Data Input '!G133&amp;"&lt;br/&gt;"&amp;'Data Input '!N133&amp;" "&amp;'Data Input '!O133&amp;"&lt;br/&gt;"&amp;'Data Input '!H133&amp;"&lt;br/&gt;"&amp;'Data Input '!I133&amp;"&lt;br/&gt;"&amp;'Data Input '!J133</f>
        <v>Map# 27 Grid Ref: (NH888362)&lt;br/&gt;Altitude &lt;br/&gt;Information from Les and Issy&lt;br/&gt;&lt;br/&gt; &lt;br/&gt;Info Required 4/8/20&lt;br/&gt;&lt;br/&gt;&lt;br/&gt;</v>
      </c>
      <c r="F133" s="2">
        <v>57.40279255433677</v>
      </c>
      <c r="G133" s="2">
        <v>-3.8508704423648017</v>
      </c>
      <c r="H133" s="2">
        <f>'Data Input '!M133</f>
        <v>0</v>
      </c>
      <c r="I133" s="2" t="str">
        <f>LOOKUP('Data Input '!C133,'Look Up Tables'!$G$19:$G$33,'Look Up Tables'!$I$19:$I$33)</f>
        <v>googleblank</v>
      </c>
      <c r="J133" s="2" t="str">
        <f>LOOKUP('Data Input '!C133,'Look Up Tables'!$G$19:$G$33,'Look Up Tables'!$J$19:$J$33)</f>
        <v>Orange</v>
      </c>
      <c r="K133" s="2"/>
      <c r="L133" s="2"/>
      <c r="M133" s="2"/>
      <c r="N133" s="2"/>
    </row>
    <row r="134" spans="1:14" ht="30">
      <c r="A134" s="7">
        <f>'Data Input '!A134</f>
        <v>133</v>
      </c>
      <c r="B134" s="7" t="str">
        <f>'Data Input '!C134</f>
        <v>Shelters</v>
      </c>
      <c r="C134" s="7"/>
      <c r="D134" s="20" t="str">
        <f>'Data Input '!D134</f>
        <v>Drynachan</v>
      </c>
      <c r="E134" s="20" t="str">
        <f>"Map# "&amp;'Data Input '!K134&amp;" Grid Ref: "&amp;"("&amp;'Data Input '!L134&amp;")"&amp;"&lt;br/&gt;"&amp;"Altitude "&amp;'Data Input '!M134&amp;"&lt;br/&gt;"&amp;'Data Input '!E134&amp;"&lt;br/&gt;"&amp;'Data Input '!F134&amp;"&lt;br/&gt;"&amp;" "&amp;'Data Input '!G134&amp;"&lt;br/&gt;"&amp;'Data Input '!N134&amp;" "&amp;'Data Input '!O134&amp;"&lt;br/&gt;"&amp;'Data Input '!H134&amp;"&lt;br/&gt;"&amp;'Data Input '!I134&amp;"&lt;br/&gt;"&amp;'Data Input '!J134</f>
        <v>Map# 27 Grid Ref: (NH855403)&lt;br/&gt;Altitude &lt;br/&gt;Information from Les and Issy&lt;br/&gt;&lt;br/&gt; &lt;br/&gt;Info Required 4/8/20&lt;br/&gt;&lt;br/&gt;&lt;br/&gt;</v>
      </c>
      <c r="F134" s="2">
        <v>57.438090000000003</v>
      </c>
      <c r="G134" s="2">
        <v>-3.9087800000000001</v>
      </c>
      <c r="H134" s="2">
        <f>'Data Input '!M134</f>
        <v>0</v>
      </c>
      <c r="I134" s="2" t="str">
        <f>LOOKUP('Data Input '!C134,'Look Up Tables'!$G$19:$G$33,'Look Up Tables'!$I$19:$I$33)</f>
        <v>googleblank</v>
      </c>
      <c r="J134" s="2" t="str">
        <f>LOOKUP('Data Input '!C134,'Look Up Tables'!$G$19:$G$33,'Look Up Tables'!$J$19:$J$33)</f>
        <v>Orange</v>
      </c>
      <c r="K134" s="2"/>
      <c r="L134" s="2"/>
      <c r="M134" s="2"/>
      <c r="N134" s="2"/>
    </row>
    <row r="135" spans="1:14" ht="30">
      <c r="A135" s="7">
        <f>'Data Input '!A135</f>
        <v>134</v>
      </c>
      <c r="B135" s="7" t="str">
        <f>'Data Input '!C135</f>
        <v>Shelters</v>
      </c>
      <c r="C135" s="7"/>
      <c r="D135" s="20" t="str">
        <f>'Data Input '!D135</f>
        <v>Slochd</v>
      </c>
      <c r="E135" s="20" t="str">
        <f>"Map# "&amp;'Data Input '!K135&amp;" Grid Ref: "&amp;"("&amp;'Data Input '!L135&amp;")"&amp;"&lt;br/&gt;"&amp;"Altitude "&amp;'Data Input '!M135&amp;"&lt;br/&gt;"&amp;'Data Input '!E135&amp;"&lt;br/&gt;"&amp;'Data Input '!F135&amp;"&lt;br/&gt;"&amp;" "&amp;'Data Input '!G135&amp;"&lt;br/&gt;"&amp;'Data Input '!N135&amp;" "&amp;'Data Input '!O135&amp;"&lt;br/&gt;"&amp;'Data Input '!H135&amp;"&lt;br/&gt;"&amp;'Data Input '!I135&amp;"&lt;br/&gt;"&amp;'Data Input '!J135</f>
        <v>Map# 35 Grid Ref: (NH838265)&lt;br/&gt;Altitude &lt;br/&gt;Shooting hut, no fire or stove&lt;br/&gt;&lt;br/&gt; &lt;br/&gt;Info Required 4/8/20&lt;br/&gt;&lt;br/&gt;&lt;br/&gt;</v>
      </c>
      <c r="F135" s="2">
        <v>57.314449715827671</v>
      </c>
      <c r="G135" s="2">
        <v>-3.9294632558235665</v>
      </c>
      <c r="H135" s="2">
        <f>'Data Input '!M135</f>
        <v>0</v>
      </c>
      <c r="I135" s="2" t="str">
        <f>LOOKUP('Data Input '!C135,'Look Up Tables'!$G$19:$G$33,'Look Up Tables'!$I$19:$I$33)</f>
        <v>googleblank</v>
      </c>
      <c r="J135" s="2" t="str">
        <f>LOOKUP('Data Input '!C135,'Look Up Tables'!$G$19:$G$33,'Look Up Tables'!$J$19:$J$33)</f>
        <v>Orange</v>
      </c>
      <c r="K135" s="2"/>
      <c r="L135" s="2"/>
      <c r="M135" s="2"/>
      <c r="N135" s="2"/>
    </row>
    <row r="136" spans="1:14" ht="30">
      <c r="A136" s="7">
        <f>'Data Input '!A136</f>
        <v>135</v>
      </c>
      <c r="B136" s="7" t="str">
        <f>'Data Input '!C136</f>
        <v>Shelters</v>
      </c>
      <c r="C136" s="7"/>
      <c r="D136" s="20" t="str">
        <f>'Data Input '!D136</f>
        <v>Luibleathann</v>
      </c>
      <c r="E136" s="20" t="str">
        <f>"Map# "&amp;'Data Input '!K136&amp;" Grid Ref: "&amp;"("&amp;'Data Input '!L136&amp;")"&amp;"&lt;br/&gt;"&amp;"Altitude "&amp;'Data Input '!M136&amp;"&lt;br/&gt;"&amp;'Data Input '!E136&amp;"&lt;br/&gt;"&amp;'Data Input '!F136&amp;"&lt;br/&gt;"&amp;" "&amp;'Data Input '!G136&amp;"&lt;br/&gt;"&amp;'Data Input '!N136&amp;" "&amp;'Data Input '!O136&amp;"&lt;br/&gt;"&amp;'Data Input '!H136&amp;"&lt;br/&gt;"&amp;'Data Input '!I136&amp;"&lt;br/&gt;"&amp;'Data Input '!J136</f>
        <v>Map# 35 Grid Ref: (NN737970)&lt;br/&gt;Altitude &lt;br/&gt;Traditional bothy, good condition&lt;br/&gt;&lt;br/&gt; &lt;br/&gt;Info Required 4/8/20&lt;br/&gt;&lt;br/&gt;&lt;br/&gt;</v>
      </c>
      <c r="F136" s="2">
        <v>57.046914068366782</v>
      </c>
      <c r="G136" s="2">
        <v>-4.0820942360520478</v>
      </c>
      <c r="H136" s="2">
        <f>'Data Input '!M136</f>
        <v>0</v>
      </c>
      <c r="I136" s="2" t="str">
        <f>LOOKUP('Data Input '!C136,'Look Up Tables'!$G$19:$G$33,'Look Up Tables'!$I$19:$I$33)</f>
        <v>googleblank</v>
      </c>
      <c r="J136" s="2" t="str">
        <f>LOOKUP('Data Input '!C136,'Look Up Tables'!$G$19:$G$33,'Look Up Tables'!$J$19:$J$33)</f>
        <v>Orange</v>
      </c>
      <c r="K136" s="2"/>
      <c r="L136" s="2"/>
      <c r="M136" s="2"/>
      <c r="N136" s="2"/>
    </row>
    <row r="137" spans="1:14" ht="30">
      <c r="A137" s="7">
        <f>'Data Input '!A137</f>
        <v>136</v>
      </c>
      <c r="B137" s="7" t="str">
        <f>'Data Input '!C137</f>
        <v>Shelters</v>
      </c>
      <c r="C137" s="7"/>
      <c r="D137" s="20" t="str">
        <f>'Data Input '!D137</f>
        <v>Allt Ghiubhais</v>
      </c>
      <c r="E137" s="20" t="str">
        <f>"Map# "&amp;'Data Input '!K137&amp;" Grid Ref: "&amp;"("&amp;'Data Input '!L137&amp;")"&amp;"&lt;br/&gt;"&amp;"Altitude "&amp;'Data Input '!M137&amp;"&lt;br/&gt;"&amp;'Data Input '!E137&amp;"&lt;br/&gt;"&amp;'Data Input '!F137&amp;"&lt;br/&gt;"&amp;" "&amp;'Data Input '!G137&amp;"&lt;br/&gt;"&amp;'Data Input '!N137&amp;" "&amp;'Data Input '!O137&amp;"&lt;br/&gt;"&amp;'Data Input '!H137&amp;"&lt;br/&gt;"&amp;'Data Input '!I137&amp;"&lt;br/&gt;"&amp;'Data Input '!J137</f>
        <v>Map# 35 Grid Ref: (NN735939)&lt;br/&gt;Altitude &lt;br/&gt;Tin hut with fireplace, earth floor – seen better days&lt;br/&gt;&lt;br/&gt; &lt;br/&gt;Info Required 4/8/20&lt;br/&gt;&lt;br/&gt;&lt;br/&gt;</v>
      </c>
      <c r="F137" s="2">
        <v>57.019026516597854</v>
      </c>
      <c r="G137" s="2">
        <v>-4.0838299236503817</v>
      </c>
      <c r="H137" s="2">
        <f>'Data Input '!M137</f>
        <v>0</v>
      </c>
      <c r="I137" s="2" t="str">
        <f>LOOKUP('Data Input '!C137,'Look Up Tables'!$G$19:$G$33,'Look Up Tables'!$I$19:$I$33)</f>
        <v>googleblank</v>
      </c>
      <c r="J137" s="2" t="str">
        <f>LOOKUP('Data Input '!C137,'Look Up Tables'!$G$19:$G$33,'Look Up Tables'!$J$19:$J$33)</f>
        <v>Orange</v>
      </c>
      <c r="K137" s="2"/>
      <c r="L137" s="2"/>
      <c r="M137" s="2"/>
      <c r="N137" s="2"/>
    </row>
    <row r="138" spans="1:14" ht="30">
      <c r="A138" s="7">
        <f>'Data Input '!A138</f>
        <v>137</v>
      </c>
      <c r="B138" s="7" t="str">
        <f>'Data Input '!C138</f>
        <v>Shelters</v>
      </c>
      <c r="C138" s="7"/>
      <c r="D138" s="20" t="str">
        <f>'Data Input '!D138</f>
        <v>Carn Glas Choire</v>
      </c>
      <c r="E138" s="20" t="str">
        <f>"Map# "&amp;'Data Input '!K138&amp;" Grid Ref: "&amp;"("&amp;'Data Input '!L138&amp;")"&amp;"&lt;br/&gt;"&amp;"Altitude "&amp;'Data Input '!M138&amp;"&lt;br/&gt;"&amp;'Data Input '!E138&amp;"&lt;br/&gt;"&amp;'Data Input '!F138&amp;"&lt;br/&gt;"&amp;" "&amp;'Data Input '!G138&amp;"&lt;br/&gt;"&amp;'Data Input '!N138&amp;" "&amp;'Data Input '!O138&amp;"&lt;br/&gt;"&amp;'Data Input '!H138&amp;"&lt;br/&gt;"&amp;'Data Input '!I138&amp;"&lt;br/&gt;"&amp;'Data Input '!J138</f>
        <v>Map# 36 Grid Ref: (NH913283)&lt;br/&gt;Altitude &lt;br/&gt;Shooting hut, no fire or stove&lt;br/&gt;&lt;br/&gt; &lt;br/&gt;Info Required 4/8/20&lt;br/&gt;&lt;br/&gt;&lt;br/&gt;</v>
      </c>
      <c r="F138" s="2">
        <v>57.332039999999999</v>
      </c>
      <c r="G138" s="2">
        <v>-3.80681</v>
      </c>
      <c r="H138" s="2">
        <f>'Data Input '!M138</f>
        <v>0</v>
      </c>
      <c r="I138" s="2" t="str">
        <f>LOOKUP('Data Input '!C138,'Look Up Tables'!$G$19:$G$33,'Look Up Tables'!$I$19:$I$33)</f>
        <v>googleblank</v>
      </c>
      <c r="J138" s="2" t="str">
        <f>LOOKUP('Data Input '!C138,'Look Up Tables'!$G$19:$G$33,'Look Up Tables'!$J$19:$J$33)</f>
        <v>Orange</v>
      </c>
      <c r="K138" s="2"/>
      <c r="L138" s="2"/>
      <c r="M138" s="2"/>
      <c r="N138" s="2"/>
    </row>
    <row r="139" spans="1:14">
      <c r="A139" s="7">
        <f>'Data Input '!A139</f>
        <v>138</v>
      </c>
      <c r="B139" s="7" t="str">
        <f>'Data Input '!C139</f>
        <v>Shelters</v>
      </c>
      <c r="C139" s="7"/>
      <c r="D139" s="20" t="str">
        <f>'Data Input '!D139</f>
        <v>Bob Scott’s</v>
      </c>
      <c r="E139" s="20" t="str">
        <f>"Map# "&amp;'Data Input '!K139&amp;" Grid Ref: "&amp;"("&amp;'Data Input '!L139&amp;")"&amp;"&lt;br/&gt;"&amp;"Altitude "&amp;'Data Input '!M139&amp;"&lt;br/&gt;"&amp;'Data Input '!E139&amp;"&lt;br/&gt;"&amp;'Data Input '!F139&amp;"&lt;br/&gt;"&amp;" "&amp;'Data Input '!G139&amp;"&lt;br/&gt;"&amp;'Data Input '!N139&amp;" "&amp;'Data Input '!O139&amp;"&lt;br/&gt;"&amp;'Data Input '!H139&amp;"&lt;br/&gt;"&amp;'Data Input '!I139&amp;"&lt;br/&gt;"&amp;'Data Input '!J139</f>
        <v>Map# 36 Grid Ref: (NO042931)&lt;br/&gt;Altitude &lt;br/&gt;New build wooden bothy&lt;br/&gt;&lt;br/&gt; &lt;br/&gt;Info Required 4/8/20&lt;br/&gt;&lt;br/&gt;&lt;br/&gt;</v>
      </c>
      <c r="F139" s="2">
        <v>57.018689999999999</v>
      </c>
      <c r="G139" s="2">
        <v>-3.5784400000000001</v>
      </c>
      <c r="H139" s="2">
        <f>'Data Input '!M139</f>
        <v>0</v>
      </c>
      <c r="I139" s="2" t="str">
        <f>LOOKUP('Data Input '!C139,'Look Up Tables'!$G$19:$G$33,'Look Up Tables'!$I$19:$I$33)</f>
        <v>googleblank</v>
      </c>
      <c r="J139" s="2" t="str">
        <f>LOOKUP('Data Input '!C139,'Look Up Tables'!$G$19:$G$33,'Look Up Tables'!$J$19:$J$33)</f>
        <v>Orange</v>
      </c>
      <c r="K139" s="2"/>
      <c r="L139" s="2"/>
      <c r="M139" s="2"/>
      <c r="N139" s="2"/>
    </row>
    <row r="140" spans="1:14" ht="30">
      <c r="A140" s="7">
        <f>'Data Input '!A140</f>
        <v>139</v>
      </c>
      <c r="B140" s="7" t="str">
        <f>'Data Input '!C140</f>
        <v>Shelters</v>
      </c>
      <c r="C140" s="7"/>
      <c r="D140" s="20" t="str">
        <f>'Data Input '!D140</f>
        <v>Garbh Choire Refuge</v>
      </c>
      <c r="E140" s="20" t="str">
        <f>"Map# "&amp;'Data Input '!K140&amp;" Grid Ref: "&amp;"("&amp;'Data Input '!L140&amp;")"&amp;"&lt;br/&gt;"&amp;"Altitude "&amp;'Data Input '!M140&amp;"&lt;br/&gt;"&amp;'Data Input '!E140&amp;"&lt;br/&gt;"&amp;'Data Input '!F140&amp;"&lt;br/&gt;"&amp;" "&amp;'Data Input '!G140&amp;"&lt;br/&gt;"&amp;'Data Input '!N140&amp;" "&amp;'Data Input '!O140&amp;"&lt;br/&gt;"&amp;'Data Input '!H140&amp;"&lt;br/&gt;"&amp;'Data Input '!I140&amp;"&lt;br/&gt;"&amp;'Data Input '!J140</f>
        <v>Map# 36/43 Grid Ref: (NN959986)&lt;br/&gt;Altitude 718&lt;br/&gt;Now renovated by MBA&lt;br/&gt;&lt;br/&gt; &lt;br/&gt;Info Required 4/8/20&lt;br/&gt;&lt;br/&gt;&lt;br/&gt;</v>
      </c>
      <c r="F140" s="2">
        <v>57.066310000000001</v>
      </c>
      <c r="G140" s="2">
        <v>-3.7178</v>
      </c>
      <c r="H140" s="2">
        <f>'Data Input '!M140</f>
        <v>718</v>
      </c>
      <c r="I140" s="2" t="str">
        <f>LOOKUP('Data Input '!C140,'Look Up Tables'!$G$19:$G$33,'Look Up Tables'!$I$19:$I$33)</f>
        <v>googleblank</v>
      </c>
      <c r="J140" s="2" t="str">
        <f>LOOKUP('Data Input '!C140,'Look Up Tables'!$G$19:$G$33,'Look Up Tables'!$J$19:$J$33)</f>
        <v>Orange</v>
      </c>
      <c r="K140" s="2"/>
      <c r="L140" s="2"/>
      <c r="M140" s="2"/>
      <c r="N140" s="2"/>
    </row>
    <row r="141" spans="1:14" ht="30">
      <c r="A141" s="7">
        <f>'Data Input '!A141</f>
        <v>140</v>
      </c>
      <c r="B141" s="7" t="str">
        <f>'Data Input '!C141</f>
        <v>Shelters</v>
      </c>
      <c r="C141" s="7"/>
      <c r="D141" s="20" t="str">
        <f>'Data Input '!D141</f>
        <v>Ponymens’ Hut</v>
      </c>
      <c r="E141" s="20" t="str">
        <f>"Map# "&amp;'Data Input '!K141&amp;" Grid Ref: "&amp;"("&amp;'Data Input '!L141&amp;")"&amp;"&lt;br/&gt;"&amp;"Altitude "&amp;'Data Input '!M141&amp;"&lt;br/&gt;"&amp;'Data Input '!E141&amp;"&lt;br/&gt;"&amp;'Data Input '!F141&amp;"&lt;br/&gt;"&amp;" "&amp;'Data Input '!G141&amp;"&lt;br/&gt;"&amp;'Data Input '!N141&amp;" "&amp;'Data Input '!O141&amp;"&lt;br/&gt;"&amp;'Data Input '!H141&amp;"&lt;br/&gt;"&amp;'Data Input '!I141&amp;"&lt;br/&gt;"&amp;'Data Input '!J141</f>
        <v>Map# 36 Grid Ref: (NJ129061)&lt;br/&gt;Altitude &lt;br/&gt;Semi-derelict, usable only in extremis&lt;br/&gt;&lt;br/&gt; &lt;br/&gt;Info Required 4/8/20&lt;br/&gt;&lt;br/&gt;&lt;br/&gt;</v>
      </c>
      <c r="F141" s="2">
        <v>57.136229999999998</v>
      </c>
      <c r="G141" s="2">
        <v>-3.4452699999999998</v>
      </c>
      <c r="H141" s="2">
        <f>'Data Input '!M141</f>
        <v>0</v>
      </c>
      <c r="I141" s="2" t="str">
        <f>LOOKUP('Data Input '!C141,'Look Up Tables'!$G$19:$G$33,'Look Up Tables'!$I$19:$I$33)</f>
        <v>googleblank</v>
      </c>
      <c r="J141" s="2" t="str">
        <f>LOOKUP('Data Input '!C141,'Look Up Tables'!$G$19:$G$33,'Look Up Tables'!$J$19:$J$33)</f>
        <v>Orange</v>
      </c>
      <c r="K141" s="2"/>
      <c r="L141" s="2"/>
      <c r="M141" s="2"/>
      <c r="N141" s="2"/>
    </row>
    <row r="142" spans="1:14" ht="30">
      <c r="A142" s="7">
        <f>'Data Input '!A142</f>
        <v>141</v>
      </c>
      <c r="B142" s="7" t="str">
        <f>'Data Input '!C142</f>
        <v>Shelters</v>
      </c>
      <c r="C142" s="7"/>
      <c r="D142" s="20" t="str">
        <f>'Data Input '!D142</f>
        <v>Inshriach (aka Jack Drakes bothy)</v>
      </c>
      <c r="E142" s="20" t="str">
        <f>"Map# "&amp;'Data Input '!K142&amp;" Grid Ref: "&amp;"("&amp;'Data Input '!L142&amp;")"&amp;"&lt;br/&gt;"&amp;"Altitude "&amp;'Data Input '!M142&amp;"&lt;br/&gt;"&amp;'Data Input '!E142&amp;"&lt;br/&gt;"&amp;'Data Input '!F142&amp;"&lt;br/&gt;"&amp;" "&amp;'Data Input '!G142&amp;"&lt;br/&gt;"&amp;'Data Input '!N142&amp;" "&amp;'Data Input '!O142&amp;"&lt;br/&gt;"&amp;'Data Input '!H142&amp;"&lt;br/&gt;"&amp;'Data Input '!I142&amp;"&lt;br/&gt;"&amp;'Data Input '!J142</f>
        <v>Map# 36 Grid Ref: (NH884056)&lt;br/&gt;Altitude 285&lt;br/&gt;Wooden bothy – no fire or stove&lt;br/&gt;&lt;br/&gt; &lt;br/&gt;Info Required 4/8/20&lt;br/&gt;&lt;br/&gt;&lt;br/&gt;</v>
      </c>
      <c r="F142" s="2">
        <v>57.127600000000001</v>
      </c>
      <c r="G142" s="2">
        <v>-3.8450099999999998</v>
      </c>
      <c r="H142" s="2">
        <f>'Data Input '!M142</f>
        <v>285</v>
      </c>
      <c r="I142" s="2" t="str">
        <f>LOOKUP('Data Input '!C142,'Look Up Tables'!$G$19:$G$33,'Look Up Tables'!$I$19:$I$33)</f>
        <v>googleblank</v>
      </c>
      <c r="J142" s="2" t="str">
        <f>LOOKUP('Data Input '!C142,'Look Up Tables'!$G$19:$G$33,'Look Up Tables'!$J$19:$J$33)</f>
        <v>Orange</v>
      </c>
      <c r="K142" s="2"/>
      <c r="L142" s="2"/>
      <c r="M142" s="2"/>
      <c r="N142" s="2"/>
    </row>
    <row r="143" spans="1:14" ht="30">
      <c r="A143" s="7">
        <f>'Data Input '!A143</f>
        <v>142</v>
      </c>
      <c r="B143" s="7" t="str">
        <f>'Data Input '!C143</f>
        <v>Shelters</v>
      </c>
      <c r="C143" s="7"/>
      <c r="D143" s="20" t="str">
        <f>'Data Input '!D143</f>
        <v>Suie</v>
      </c>
      <c r="E143" s="20" t="str">
        <f>"Map# "&amp;'Data Input '!K143&amp;" Grid Ref: "&amp;"("&amp;'Data Input '!L143&amp;")"&amp;"&lt;br/&gt;"&amp;"Altitude "&amp;'Data Input '!M143&amp;"&lt;br/&gt;"&amp;'Data Input '!E143&amp;"&lt;br/&gt;"&amp;'Data Input '!F143&amp;"&lt;br/&gt;"&amp;" "&amp;'Data Input '!G143&amp;"&lt;br/&gt;"&amp;'Data Input '!N143&amp;" "&amp;'Data Input '!O143&amp;"&lt;br/&gt;"&amp;'Data Input '!H143&amp;"&lt;br/&gt;"&amp;'Data Input '!I143&amp;"&lt;br/&gt;"&amp;'Data Input '!J143</f>
        <v>Map# 37 Grid Ref: (NJ276242)&lt;br/&gt;Altitude &lt;br/&gt;Traditional bothy – well stocked with fuel, info from Les and Issy&lt;br/&gt;&lt;br/&gt; &lt;br/&gt;Info Required 4/8/20&lt;br/&gt;&lt;br/&gt;&lt;br/&gt;</v>
      </c>
      <c r="F143" s="2">
        <v>57.302842354696715</v>
      </c>
      <c r="G143" s="2">
        <v>-3.2017418724139493</v>
      </c>
      <c r="H143" s="2">
        <f>'Data Input '!M143</f>
        <v>0</v>
      </c>
      <c r="I143" s="2" t="str">
        <f>LOOKUP('Data Input '!C143,'Look Up Tables'!$G$19:$G$33,'Look Up Tables'!$I$19:$I$33)</f>
        <v>googleblank</v>
      </c>
      <c r="J143" s="2" t="str">
        <f>LOOKUP('Data Input '!C143,'Look Up Tables'!$G$19:$G$33,'Look Up Tables'!$J$19:$J$33)</f>
        <v>Orange</v>
      </c>
      <c r="K143" s="2"/>
      <c r="L143" s="2"/>
      <c r="M143" s="2"/>
      <c r="N143" s="2"/>
    </row>
    <row r="144" spans="1:14" ht="30">
      <c r="A144" s="7">
        <f>'Data Input '!A144</f>
        <v>143</v>
      </c>
      <c r="B144" s="7" t="str">
        <f>'Data Input '!C144</f>
        <v>Shelters</v>
      </c>
      <c r="C144" s="7"/>
      <c r="D144" s="20" t="str">
        <f>'Data Input '!D144</f>
        <v>Tarvie Burn</v>
      </c>
      <c r="E144" s="20" t="str">
        <f>"Map# "&amp;'Data Input '!K144&amp;" Grid Ref: "&amp;"("&amp;'Data Input '!L144&amp;")"&amp;"&lt;br/&gt;"&amp;"Altitude "&amp;'Data Input '!M144&amp;"&lt;br/&gt;"&amp;'Data Input '!E144&amp;"&lt;br/&gt;"&amp;'Data Input '!F144&amp;"&lt;br/&gt;"&amp;" "&amp;'Data Input '!G144&amp;"&lt;br/&gt;"&amp;'Data Input '!N144&amp;" "&amp;'Data Input '!O144&amp;"&lt;br/&gt;"&amp;'Data Input '!H144&amp;"&lt;br/&gt;"&amp;'Data Input '!I144&amp;"&lt;br/&gt;"&amp;'Data Input '!J144</f>
        <v>Map# 43 Grid Ref: (NO006664)&lt;br/&gt;Altitude &lt;br/&gt;Corrugated iron shooting hut – no fireplace or stove&lt;br/&gt;&lt;br/&gt; &lt;br/&gt;Info Required 4/8/20&lt;br/&gt;&lt;br/&gt;&lt;br/&gt;</v>
      </c>
      <c r="F144" s="2">
        <v>56.778686764142627</v>
      </c>
      <c r="G144" s="2">
        <v>-3.6268728256496812</v>
      </c>
      <c r="H144" s="2">
        <f>'Data Input '!M144</f>
        <v>0</v>
      </c>
      <c r="I144" s="2" t="str">
        <f>LOOKUP('Data Input '!C144,'Look Up Tables'!$G$19:$G$33,'Look Up Tables'!$I$19:$I$33)</f>
        <v>googleblank</v>
      </c>
      <c r="J144" s="2" t="str">
        <f>LOOKUP('Data Input '!C144,'Look Up Tables'!$G$19:$G$33,'Look Up Tables'!$J$19:$J$33)</f>
        <v>Orange</v>
      </c>
      <c r="K144" s="2"/>
      <c r="L144" s="2"/>
      <c r="M144" s="2"/>
      <c r="N144" s="2"/>
    </row>
    <row r="145" spans="1:14" ht="30">
      <c r="A145" s="7">
        <f>'Data Input '!A145</f>
        <v>144</v>
      </c>
      <c r="B145" s="7" t="str">
        <f>'Data Input '!C145</f>
        <v>Shelters</v>
      </c>
      <c r="C145" s="7"/>
      <c r="D145" s="20" t="str">
        <f>'Data Input '!D145</f>
        <v>Upper lunch Hut</v>
      </c>
      <c r="E145" s="20" t="str">
        <f>"Map# "&amp;'Data Input '!K145&amp;" Grid Ref: "&amp;"("&amp;'Data Input '!L145&amp;")"&amp;"&lt;br/&gt;"&amp;"Altitude "&amp;'Data Input '!M145&amp;"&lt;br/&gt;"&amp;'Data Input '!E145&amp;"&lt;br/&gt;"&amp;'Data Input '!F145&amp;"&lt;br/&gt;"&amp;" "&amp;'Data Input '!G145&amp;"&lt;br/&gt;"&amp;'Data Input '!N145&amp;" "&amp;'Data Input '!O145&amp;"&lt;br/&gt;"&amp;'Data Input '!H145&amp;"&lt;br/&gt;"&amp;'Data Input '!I145&amp;"&lt;br/&gt;"&amp;'Data Input '!J145</f>
        <v>Map# 43 Grid Ref: (NO082673)&lt;br/&gt;Altitude &lt;br/&gt;Wooden shooting hut – in poor condition in 2016&lt;br/&gt;&lt;br/&gt; &lt;br/&gt;Info Required 4/8/20&lt;br/&gt;&lt;br/&gt;&lt;br/&gt;</v>
      </c>
      <c r="F145" s="2">
        <v>56.788690000000003</v>
      </c>
      <c r="G145" s="2">
        <v>-3.5035400000000001</v>
      </c>
      <c r="H145" s="2">
        <f>'Data Input '!M145</f>
        <v>0</v>
      </c>
      <c r="I145" s="2" t="str">
        <f>LOOKUP('Data Input '!C145,'Look Up Tables'!$G$19:$G$33,'Look Up Tables'!$I$19:$I$33)</f>
        <v>googleblank</v>
      </c>
      <c r="J145" s="2" t="str">
        <f>LOOKUP('Data Input '!C145,'Look Up Tables'!$G$19:$G$33,'Look Up Tables'!$J$19:$J$33)</f>
        <v>Orange</v>
      </c>
      <c r="K145" s="2"/>
      <c r="L145" s="2"/>
      <c r="M145" s="2"/>
      <c r="N145" s="2"/>
    </row>
    <row r="146" spans="1:14" ht="30">
      <c r="A146" s="7">
        <f>'Data Input '!A146</f>
        <v>145</v>
      </c>
      <c r="B146" s="7" t="str">
        <f>'Data Input '!C146</f>
        <v>Shelters</v>
      </c>
      <c r="C146" s="7"/>
      <c r="D146" s="20" t="str">
        <f>'Data Input '!D146</f>
        <v>Glas-allt-shiel</v>
      </c>
      <c r="E146" s="20" t="str">
        <f>"Map# "&amp;'Data Input '!K146&amp;" Grid Ref: "&amp;"("&amp;'Data Input '!L146&amp;")"&amp;"&lt;br/&gt;"&amp;"Altitude "&amp;'Data Input '!M146&amp;"&lt;br/&gt;"&amp;'Data Input '!E146&amp;"&lt;br/&gt;"&amp;'Data Input '!F146&amp;"&lt;br/&gt;"&amp;" "&amp;'Data Input '!G146&amp;"&lt;br/&gt;"&amp;'Data Input '!N146&amp;" "&amp;'Data Input '!O146&amp;"&lt;br/&gt;"&amp;'Data Input '!H146&amp;"&lt;br/&gt;"&amp;'Data Input '!I146&amp;"&lt;br/&gt;"&amp;'Data Input '!J146</f>
        <v>Map# 44 Grid Ref: (NO276824)&lt;br/&gt;Altitude &lt;br/&gt;Traditional bothy, good condition, now MBA&lt;br/&gt;&lt;br/&gt; &lt;br/&gt;Info Required 4/8/20&lt;br/&gt;&lt;br/&gt;&lt;br/&gt;</v>
      </c>
      <c r="F146" s="2">
        <v>56.927387496179335</v>
      </c>
      <c r="G146" s="2">
        <v>-3.1896454906324774</v>
      </c>
      <c r="H146" s="2">
        <f>'Data Input '!M146</f>
        <v>0</v>
      </c>
      <c r="I146" s="2" t="str">
        <f>LOOKUP('Data Input '!C146,'Look Up Tables'!$G$19:$G$33,'Look Up Tables'!$I$19:$I$33)</f>
        <v>googleblank</v>
      </c>
      <c r="J146" s="2" t="str">
        <f>LOOKUP('Data Input '!C146,'Look Up Tables'!$G$19:$G$33,'Look Up Tables'!$J$19:$J$33)</f>
        <v>Orange</v>
      </c>
      <c r="K146" s="2"/>
      <c r="L146" s="2"/>
      <c r="M146" s="2"/>
      <c r="N146" s="2"/>
    </row>
    <row r="147" spans="1:14" ht="30">
      <c r="A147" s="7">
        <f>'Data Input '!A147</f>
        <v>146</v>
      </c>
      <c r="B147" s="7" t="str">
        <f>'Data Input '!C147</f>
        <v>Shelters</v>
      </c>
      <c r="C147" s="7"/>
      <c r="D147" s="20" t="str">
        <f>'Data Input '!D147</f>
        <v>Glen Lee</v>
      </c>
      <c r="E147" s="20" t="str">
        <f>"Map# "&amp;'Data Input '!K147&amp;" Grid Ref: "&amp;"("&amp;'Data Input '!L147&amp;")"&amp;"&lt;br/&gt;"&amp;"Altitude "&amp;'Data Input '!M147&amp;"&lt;br/&gt;"&amp;'Data Input '!E147&amp;"&lt;br/&gt;"&amp;'Data Input '!F147&amp;"&lt;br/&gt;"&amp;" "&amp;'Data Input '!G147&amp;"&lt;br/&gt;"&amp;'Data Input '!N147&amp;" "&amp;'Data Input '!O147&amp;"&lt;br/&gt;"&amp;'Data Input '!H147&amp;"&lt;br/&gt;"&amp;'Data Input '!I147&amp;"&lt;br/&gt;"&amp;'Data Input '!J147</f>
        <v>Map# 44 Grid Ref: (NO392817)&lt;br/&gt;Altitude &lt;br/&gt;Traditional bothy – very basic, earth floor, chimney blocked on my last visit&lt;br/&gt;&lt;br/&gt; &lt;br/&gt;Info Required 4/8/20&lt;br/&gt;&lt;br/&gt;&lt;br/&gt;</v>
      </c>
      <c r="F147" s="2">
        <v>56.922170000000001</v>
      </c>
      <c r="G147" s="2">
        <v>-2.9992200000000002</v>
      </c>
      <c r="H147" s="2">
        <f>'Data Input '!M147</f>
        <v>0</v>
      </c>
      <c r="I147" s="2" t="str">
        <f>LOOKUP('Data Input '!C147,'Look Up Tables'!$G$19:$G$33,'Look Up Tables'!$I$19:$I$33)</f>
        <v>googleblank</v>
      </c>
      <c r="J147" s="2" t="str">
        <f>LOOKUP('Data Input '!C147,'Look Up Tables'!$G$19:$G$33,'Look Up Tables'!$J$19:$J$33)</f>
        <v>Orange</v>
      </c>
      <c r="K147" s="2"/>
      <c r="L147" s="2"/>
      <c r="M147" s="2"/>
      <c r="N147" s="2"/>
    </row>
    <row r="148" spans="1:14" ht="30">
      <c r="A148" s="7">
        <f>'Data Input '!A148</f>
        <v>147</v>
      </c>
      <c r="B148" s="7" t="str">
        <f>'Data Input '!C148</f>
        <v>Shelters</v>
      </c>
      <c r="C148" s="7"/>
      <c r="D148" s="20" t="str">
        <f>'Data Input '!D148</f>
        <v>Stables of Lee</v>
      </c>
      <c r="E148" s="20" t="str">
        <f>"Map# "&amp;'Data Input '!K148&amp;" Grid Ref: "&amp;"("&amp;'Data Input '!L148&amp;")"&amp;"&lt;br/&gt;"&amp;"Altitude "&amp;'Data Input '!M148&amp;"&lt;br/&gt;"&amp;'Data Input '!E148&amp;"&lt;br/&gt;"&amp;'Data Input '!F148&amp;"&lt;br/&gt;"&amp;" "&amp;'Data Input '!G148&amp;"&lt;br/&gt;"&amp;'Data Input '!N148&amp;" "&amp;'Data Input '!O148&amp;"&lt;br/&gt;"&amp;'Data Input '!H148&amp;"&lt;br/&gt;"&amp;'Data Input '!I148&amp;"&lt;br/&gt;"&amp;'Data Input '!J148</f>
        <v>Map# 44 Grid Ref: (NO375816)&lt;br/&gt;Altitude &lt;br/&gt;Traditional bothy – used as store by estate&lt;br/&gt;Store side locked in 2019&lt;br/&gt; &lt;br/&gt;Info Required 4/8/20&lt;br/&gt;&lt;br/&gt;&lt;br/&gt;</v>
      </c>
      <c r="F148" s="2">
        <v>56.921660000000003</v>
      </c>
      <c r="G148" s="2">
        <v>-3.0278900000000002</v>
      </c>
      <c r="H148" s="2">
        <f>'Data Input '!M148</f>
        <v>0</v>
      </c>
      <c r="I148" s="2" t="str">
        <f>LOOKUP('Data Input '!C148,'Look Up Tables'!$G$19:$G$33,'Look Up Tables'!$I$19:$I$33)</f>
        <v>googleblank</v>
      </c>
      <c r="J148" s="2" t="str">
        <f>LOOKUP('Data Input '!C148,'Look Up Tables'!$G$19:$G$33,'Look Up Tables'!$J$19:$J$33)</f>
        <v>Orange</v>
      </c>
      <c r="K148" s="2"/>
      <c r="L148" s="2"/>
      <c r="M148" s="2"/>
      <c r="N148" s="2"/>
    </row>
    <row r="149" spans="1:14" ht="30">
      <c r="A149" s="7">
        <f>'Data Input '!A149</f>
        <v>148</v>
      </c>
      <c r="B149" s="7" t="str">
        <f>'Data Input '!C149</f>
        <v>Shelters</v>
      </c>
      <c r="C149" s="7"/>
      <c r="D149" s="20" t="str">
        <f>'Data Input '!D149</f>
        <v>Davie’s Bourach</v>
      </c>
      <c r="E149" s="20" t="str">
        <f>"Map# "&amp;'Data Input '!K149&amp;" Grid Ref: "&amp;"("&amp;'Data Input '!L149&amp;")"&amp;"&lt;br/&gt;"&amp;"Altitude "&amp;'Data Input '!M149&amp;"&lt;br/&gt;"&amp;'Data Input '!E149&amp;"&lt;br/&gt;"&amp;'Data Input '!F149&amp;"&lt;br/&gt;"&amp;" "&amp;'Data Input '!G149&amp;"&lt;br/&gt;"&amp;'Data Input '!N149&amp;" "&amp;'Data Input '!O149&amp;"&lt;br/&gt;"&amp;'Data Input '!H149&amp;"&lt;br/&gt;"&amp;'Data Input '!I149&amp;"&lt;br/&gt;"&amp;'Data Input '!J149</f>
        <v>Map# 44 Grid Ref: (NO232778)&lt;br/&gt;Altitude 712&lt;br/&gt;Refuge (simple shelter), currently unusable, I believe&lt;br/&gt;on Jock’s Road&lt;br/&gt; &lt;br/&gt;Info Required 4/8/20&lt;br/&gt;&lt;br/&gt;&lt;br/&gt;</v>
      </c>
      <c r="F149" s="2">
        <v>56.884999999999998</v>
      </c>
      <c r="G149" s="2">
        <v>-3.2585799999999998</v>
      </c>
      <c r="H149" s="2">
        <f>'Data Input '!M149</f>
        <v>712</v>
      </c>
      <c r="I149" s="2" t="str">
        <f>LOOKUP('Data Input '!C149,'Look Up Tables'!$G$19:$G$33,'Look Up Tables'!$I$19:$I$33)</f>
        <v>googleblank</v>
      </c>
      <c r="J149" s="2" t="str">
        <f>LOOKUP('Data Input '!C149,'Look Up Tables'!$G$19:$G$33,'Look Up Tables'!$J$19:$J$33)</f>
        <v>Orange</v>
      </c>
      <c r="K149" s="2"/>
      <c r="L149" s="2"/>
      <c r="M149" s="2"/>
      <c r="N149" s="2"/>
    </row>
    <row r="150" spans="1:14">
      <c r="A150" s="7">
        <f>'Data Input '!A150</f>
        <v>149</v>
      </c>
      <c r="B150" s="7" t="str">
        <f>'Data Input '!C150</f>
        <v>Shelters</v>
      </c>
      <c r="C150" s="7"/>
      <c r="D150" s="20" t="str">
        <f>'Data Input '!D150</f>
        <v>Halfway Hut</v>
      </c>
      <c r="E150" s="20" t="str">
        <f>"Map# "&amp;'Data Input '!K150&amp;" Grid Ref: "&amp;"("&amp;'Data Input '!L150&amp;")"&amp;"&lt;br/&gt;"&amp;"Altitude "&amp;'Data Input '!M150&amp;"&lt;br/&gt;"&amp;'Data Input '!E150&amp;"&lt;br/&gt;"&amp;'Data Input '!F150&amp;"&lt;br/&gt;"&amp;" "&amp;'Data Input '!G150&amp;"&lt;br/&gt;"&amp;'Data Input '!N150&amp;" "&amp;'Data Input '!O150&amp;"&lt;br/&gt;"&amp;'Data Input '!H150&amp;"&lt;br/&gt;"&amp;'Data Input '!I150&amp;"&lt;br/&gt;"&amp;'Data Input '!J150</f>
        <v>Map# 44 Grid Ref: (NO436931)&lt;br/&gt;Altitude &lt;br/&gt;Wooden hut&lt;br/&gt;&lt;br/&gt; &lt;br/&gt;Info Required 4/8/20&lt;br/&gt;&lt;br/&gt;&lt;br/&gt;</v>
      </c>
      <c r="F150" s="2">
        <v>57.025539999999999</v>
      </c>
      <c r="G150" s="2">
        <v>-2.92998</v>
      </c>
      <c r="H150" s="2">
        <f>'Data Input '!M150</f>
        <v>0</v>
      </c>
      <c r="I150" s="2" t="str">
        <f>LOOKUP('Data Input '!C150,'Look Up Tables'!$G$19:$G$33,'Look Up Tables'!$I$19:$I$33)</f>
        <v>googleblank</v>
      </c>
      <c r="J150" s="2" t="str">
        <f>LOOKUP('Data Input '!C150,'Look Up Tables'!$G$19:$G$33,'Look Up Tables'!$J$19:$J$33)</f>
        <v>Orange</v>
      </c>
      <c r="K150" s="2"/>
      <c r="L150" s="2"/>
      <c r="M150" s="2"/>
      <c r="N150" s="2"/>
    </row>
    <row r="151" spans="1:14" ht="30">
      <c r="A151" s="7">
        <f>'Data Input '!A151</f>
        <v>150</v>
      </c>
      <c r="B151" s="7" t="str">
        <f>'Data Input '!C151</f>
        <v>Shelters</v>
      </c>
      <c r="C151" s="7"/>
      <c r="D151" s="20" t="str">
        <f>'Data Input '!D151</f>
        <v>Shieling of Saughs</v>
      </c>
      <c r="E151" s="20" t="str">
        <f>"Map# "&amp;'Data Input '!K151&amp;" Grid Ref: "&amp;"("&amp;'Data Input '!L151&amp;")"&amp;"&lt;br/&gt;"&amp;"Altitude "&amp;'Data Input '!M151&amp;"&lt;br/&gt;"&amp;'Data Input '!E151&amp;"&lt;br/&gt;"&amp;'Data Input '!F151&amp;"&lt;br/&gt;"&amp;" "&amp;'Data Input '!G151&amp;"&lt;br/&gt;"&amp;'Data Input '!N151&amp;" "&amp;'Data Input '!O151&amp;"&lt;br/&gt;"&amp;'Data Input '!H151&amp;"&lt;br/&gt;"&amp;'Data Input '!I151&amp;"&lt;br/&gt;"&amp;'Data Input '!J151</f>
        <v>Map# 44 Grid Ref: (NO396758)&lt;br/&gt;Altitude &lt;br/&gt;Half bothy – one side open to elements&lt;br/&gt;&lt;br/&gt; &lt;br/&gt;Info Required 4/8/20&lt;br/&gt;&lt;br/&gt;&lt;br/&gt;</v>
      </c>
      <c r="F151" s="2">
        <v>56.869819410171196</v>
      </c>
      <c r="G151" s="2">
        <v>-2.9909324188035811</v>
      </c>
      <c r="H151" s="2">
        <f>'Data Input '!M151</f>
        <v>0</v>
      </c>
      <c r="I151" s="2" t="str">
        <f>LOOKUP('Data Input '!C151,'Look Up Tables'!$G$19:$G$33,'Look Up Tables'!$I$19:$I$33)</f>
        <v>googleblank</v>
      </c>
      <c r="J151" s="2" t="str">
        <f>LOOKUP('Data Input '!C151,'Look Up Tables'!$G$19:$G$33,'Look Up Tables'!$J$19:$J$33)</f>
        <v>Orange</v>
      </c>
      <c r="K151" s="2"/>
      <c r="L151" s="2"/>
      <c r="M151" s="2"/>
      <c r="N151" s="2"/>
    </row>
    <row r="152" spans="1:14" ht="30">
      <c r="A152" s="7">
        <f>'Data Input '!A152</f>
        <v>151</v>
      </c>
      <c r="B152" s="7" t="str">
        <f>'Data Input '!C152</f>
        <v>Shelters</v>
      </c>
      <c r="C152" s="7"/>
      <c r="D152" s="20" t="str">
        <f>'Data Input '!D152</f>
        <v>Glenuaig Lodge</v>
      </c>
      <c r="E152" s="20" t="str">
        <f>"Map# "&amp;'Data Input '!K152&amp;" Grid Ref: "&amp;"("&amp;'Data Input '!L152&amp;")"&amp;"&lt;br/&gt;"&amp;"Altitude "&amp;'Data Input '!M152&amp;"&lt;br/&gt;"&amp;'Data Input '!E152&amp;"&lt;br/&gt;"&amp;'Data Input '!F152&amp;"&lt;br/&gt;"&amp;" "&amp;'Data Input '!G152&amp;"&lt;br/&gt;"&amp;'Data Input '!N152&amp;" "&amp;'Data Input '!O152&amp;"&lt;br/&gt;"&amp;'Data Input '!H152&amp;"&lt;br/&gt;"&amp;'Data Input '!I152&amp;"&lt;br/&gt;"&amp;'Data Input '!J152</f>
        <v>Map# 25 Grid Ref: (NH109479)&lt;br/&gt;Altitude &lt;br/&gt;Wooden hut – electric power from lodge&lt;br/&gt;&lt;br/&gt; &lt;br/&gt;Info Required 4/8/20&lt;br/&gt;&lt;br/&gt;&lt;br/&gt;</v>
      </c>
      <c r="F152" s="2">
        <v>57.480899999999998</v>
      </c>
      <c r="G152" s="2">
        <v>-5.1576000000000004</v>
      </c>
      <c r="H152" s="2">
        <f>'Data Input '!M152</f>
        <v>0</v>
      </c>
      <c r="I152" s="2" t="str">
        <f>LOOKUP('Data Input '!C152,'Look Up Tables'!$G$19:$G$33,'Look Up Tables'!$I$19:$I$33)</f>
        <v>googleblank</v>
      </c>
      <c r="J152" s="2" t="str">
        <f>LOOKUP('Data Input '!C152,'Look Up Tables'!$G$19:$G$33,'Look Up Tables'!$J$19:$J$33)</f>
        <v>Orange</v>
      </c>
      <c r="K152" s="2"/>
      <c r="L152" s="2"/>
      <c r="M152" s="2"/>
      <c r="N152" s="2"/>
    </row>
    <row r="153" spans="1:14" ht="30">
      <c r="A153" s="7">
        <f>'Data Input '!A153</f>
        <v>152</v>
      </c>
      <c r="B153" s="7" t="str">
        <f>'Data Input '!C153</f>
        <v>Shelters</v>
      </c>
      <c r="C153" s="7"/>
      <c r="D153" s="20" t="str">
        <f>'Data Input '!D153</f>
        <v>Bendronaig</v>
      </c>
      <c r="E153" s="20" t="str">
        <f>"Map# "&amp;'Data Input '!K153&amp;" Grid Ref: "&amp;"("&amp;'Data Input '!L153&amp;")"&amp;"&lt;br/&gt;"&amp;"Altitude "&amp;'Data Input '!M153&amp;"&lt;br/&gt;"&amp;'Data Input '!E153&amp;"&lt;br/&gt;"&amp;'Data Input '!F153&amp;"&lt;br/&gt;"&amp;" "&amp;'Data Input '!G153&amp;"&lt;br/&gt;"&amp;'Data Input '!N153&amp;" "&amp;'Data Input '!O153&amp;"&lt;br/&gt;"&amp;'Data Input '!H153&amp;"&lt;br/&gt;"&amp;'Data Input '!I153&amp;"&lt;br/&gt;"&amp;'Data Input '!J153</f>
        <v>Map# 25 Grid Ref: (NH014389)&lt;br/&gt;Altitude &lt;br/&gt;Traditional bothy, good condition&lt;br/&gt;&lt;br/&gt; &lt;br/&gt;Info Required 4/8/20&lt;br/&gt;&lt;br/&gt;&lt;br/&gt;</v>
      </c>
      <c r="F153" s="2">
        <v>57.396720000000002</v>
      </c>
      <c r="G153" s="2">
        <v>-5.3071599999999997</v>
      </c>
      <c r="H153" s="2">
        <f>'Data Input '!M153</f>
        <v>0</v>
      </c>
      <c r="I153" s="2" t="str">
        <f>LOOKUP('Data Input '!C153,'Look Up Tables'!$G$19:$G$33,'Look Up Tables'!$I$19:$I$33)</f>
        <v>googleblank</v>
      </c>
      <c r="J153" s="2" t="str">
        <f>LOOKUP('Data Input '!C153,'Look Up Tables'!$G$19:$G$33,'Look Up Tables'!$J$19:$J$33)</f>
        <v>Orange</v>
      </c>
      <c r="K153" s="2"/>
      <c r="L153" s="2"/>
      <c r="M153" s="2"/>
      <c r="N153" s="2"/>
    </row>
    <row r="154" spans="1:14" ht="30">
      <c r="A154" s="7">
        <f>'Data Input '!A154</f>
        <v>153</v>
      </c>
      <c r="B154" s="7" t="str">
        <f>'Data Input '!C154</f>
        <v>Shelters</v>
      </c>
      <c r="C154" s="7"/>
      <c r="D154" s="20" t="str">
        <f>'Data Input '!D154</f>
        <v>Enrick</v>
      </c>
      <c r="E154" s="20" t="str">
        <f>"Map# "&amp;'Data Input '!K154&amp;" Grid Ref: "&amp;"("&amp;'Data Input '!L154&amp;")"&amp;"&lt;br/&gt;"&amp;"Altitude "&amp;'Data Input '!M154&amp;"&lt;br/&gt;"&amp;'Data Input '!E154&amp;"&lt;br/&gt;"&amp;'Data Input '!F154&amp;"&lt;br/&gt;"&amp;" "&amp;'Data Input '!G154&amp;"&lt;br/&gt;"&amp;'Data Input '!N154&amp;" "&amp;'Data Input '!O154&amp;"&lt;br/&gt;"&amp;'Data Input '!H154&amp;"&lt;br/&gt;"&amp;'Data Input '!I154&amp;"&lt;br/&gt;"&amp;'Data Input '!J154</f>
        <v>Map# 26 Grid Ref: (NH358269)&lt;br/&gt;Altitude &lt;br/&gt;Traditional bothy, good condition, though very smoky fire if wind from the west&lt;br/&gt;&lt;br/&gt; &lt;br/&gt;Info Required 4/8/20&lt;br/&gt;&lt;br/&gt;&lt;br/&gt;</v>
      </c>
      <c r="F154" s="2">
        <v>57.302639999999997</v>
      </c>
      <c r="G154" s="2">
        <v>-4.7265800000000002</v>
      </c>
      <c r="H154" s="2">
        <f>'Data Input '!M154</f>
        <v>0</v>
      </c>
      <c r="I154" s="2" t="str">
        <f>LOOKUP('Data Input '!C154,'Look Up Tables'!$G$19:$G$33,'Look Up Tables'!$I$19:$I$33)</f>
        <v>googleblank</v>
      </c>
      <c r="J154" s="2" t="str">
        <f>LOOKUP('Data Input '!C154,'Look Up Tables'!$G$19:$G$33,'Look Up Tables'!$J$19:$J$33)</f>
        <v>Orange</v>
      </c>
      <c r="K154" s="2"/>
      <c r="L154" s="2"/>
      <c r="M154" s="2"/>
      <c r="N154" s="2"/>
    </row>
    <row r="155" spans="1:14" ht="30">
      <c r="A155" s="7">
        <f>'Data Input '!A155</f>
        <v>154</v>
      </c>
      <c r="B155" s="7" t="str">
        <f>'Data Input '!C155</f>
        <v>Shelters</v>
      </c>
      <c r="C155" s="7"/>
      <c r="D155" s="20" t="str">
        <f>'Data Input '!D155</f>
        <v>Luipmaldrig</v>
      </c>
      <c r="E155" s="20" t="str">
        <f>"Map# "&amp;'Data Input '!K155&amp;" Grid Ref: "&amp;"("&amp;'Data Input '!L155&amp;")"&amp;"&lt;br/&gt;"&amp;"Altitude "&amp;'Data Input '!M155&amp;"&lt;br/&gt;"&amp;'Data Input '!E155&amp;"&lt;br/&gt;"&amp;'Data Input '!F155&amp;"&lt;br/&gt;"&amp;" "&amp;'Data Input '!G155&amp;"&lt;br/&gt;"&amp;'Data Input '!N155&amp;" "&amp;'Data Input '!O155&amp;"&lt;br/&gt;"&amp;'Data Input '!H155&amp;"&lt;br/&gt;"&amp;'Data Input '!I155&amp;"&lt;br/&gt;"&amp;'Data Input '!J155</f>
        <v>Map# 26 Grid Ref: (NH306484)&lt;br/&gt;Altitude &lt;br/&gt;Traditional bothy, good condition&lt;br/&gt;&lt;br/&gt; &lt;br/&gt;Info Required 4/8/20&lt;br/&gt;&lt;br/&gt;&lt;br/&gt;</v>
      </c>
      <c r="F155" s="2">
        <v>57.494317391018065</v>
      </c>
      <c r="G155" s="2">
        <v>-4.8269106562912167</v>
      </c>
      <c r="H155" s="2">
        <f>'Data Input '!M155</f>
        <v>0</v>
      </c>
      <c r="I155" s="2" t="str">
        <f>LOOKUP('Data Input '!C155,'Look Up Tables'!$G$19:$G$33,'Look Up Tables'!$I$19:$I$33)</f>
        <v>googleblank</v>
      </c>
      <c r="J155" s="2" t="str">
        <f>LOOKUP('Data Input '!C155,'Look Up Tables'!$G$19:$G$33,'Look Up Tables'!$J$19:$J$33)</f>
        <v>Orange</v>
      </c>
      <c r="K155" s="2"/>
      <c r="L155" s="2"/>
      <c r="M155" s="2"/>
      <c r="N155" s="2"/>
    </row>
    <row r="156" spans="1:14" ht="30">
      <c r="A156" s="7">
        <f>'Data Input '!A156</f>
        <v>155</v>
      </c>
      <c r="B156" s="7" t="str">
        <f>'Data Input '!C156</f>
        <v>Shelters</v>
      </c>
      <c r="C156" s="7"/>
      <c r="D156" s="20" t="str">
        <f>'Data Input '!D156</f>
        <v>Achadh a’ Ghlinne</v>
      </c>
      <c r="E156" s="20" t="str">
        <f>"Map# "&amp;'Data Input '!K156&amp;" Grid Ref: "&amp;"("&amp;'Data Input '!L156&amp;")"&amp;"&lt;br/&gt;"&amp;"Altitude "&amp;'Data Input '!M156&amp;"&lt;br/&gt;"&amp;'Data Input '!E156&amp;"&lt;br/&gt;"&amp;'Data Input '!F156&amp;"&lt;br/&gt;"&amp;" "&amp;'Data Input '!G156&amp;"&lt;br/&gt;"&amp;'Data Input '!N156&amp;" "&amp;'Data Input '!O156&amp;"&lt;br/&gt;"&amp;'Data Input '!H156&amp;"&lt;br/&gt;"&amp;'Data Input '!I156&amp;"&lt;br/&gt;"&amp;'Data Input '!J156</f>
        <v>Map# 33 Grid Ref: (NG864100)&lt;br/&gt;Altitude &lt;br/&gt;Traditional bothy , good condition – one large room&lt;br/&gt;&lt;br/&gt; &lt;br/&gt;Info Required 4/8/20&lt;br/&gt;&lt;br/&gt;&lt;br/&gt;</v>
      </c>
      <c r="F156" s="2">
        <v>57.131349999999998</v>
      </c>
      <c r="G156" s="2">
        <v>-5.5314699999999997</v>
      </c>
      <c r="H156" s="2">
        <f>'Data Input '!M156</f>
        <v>0</v>
      </c>
      <c r="I156" s="2" t="str">
        <f>LOOKUP('Data Input '!C156,'Look Up Tables'!$G$19:$G$33,'Look Up Tables'!$I$19:$I$33)</f>
        <v>googleblank</v>
      </c>
      <c r="J156" s="2" t="str">
        <f>LOOKUP('Data Input '!C156,'Look Up Tables'!$G$19:$G$33,'Look Up Tables'!$J$19:$J$33)</f>
        <v>Orange</v>
      </c>
      <c r="K156" s="2"/>
      <c r="L156" s="2"/>
      <c r="M156" s="2"/>
      <c r="N156" s="2"/>
    </row>
    <row r="157" spans="1:14" ht="30">
      <c r="A157" s="7">
        <f>'Data Input '!A157</f>
        <v>156</v>
      </c>
      <c r="B157" s="7" t="str">
        <f>'Data Input '!C157</f>
        <v>Shelters</v>
      </c>
      <c r="C157" s="7"/>
      <c r="D157" s="20" t="str">
        <f>'Data Input '!D157</f>
        <v>Barrisdale</v>
      </c>
      <c r="E157" s="20" t="str">
        <f>"Map# "&amp;'Data Input '!K157&amp;" Grid Ref: "&amp;"("&amp;'Data Input '!L157&amp;")"&amp;"&lt;br/&gt;"&amp;"Altitude "&amp;'Data Input '!M157&amp;"&lt;br/&gt;"&amp;'Data Input '!E157&amp;"&lt;br/&gt;"&amp;'Data Input '!F157&amp;"&lt;br/&gt;"&amp;" "&amp;'Data Input '!G157&amp;"&lt;br/&gt;"&amp;'Data Input '!N157&amp;" "&amp;'Data Input '!O157&amp;"&lt;br/&gt;"&amp;'Data Input '!H157&amp;"&lt;br/&gt;"&amp;'Data Input '!I157&amp;"&lt;br/&gt;"&amp;'Data Input '!J157</f>
        <v>Map# 33 Grid Ref: (NG872042)&lt;br/&gt;Altitude &lt;br/&gt;Traditional bothy – no fireplace or stove, charge for use (honesty box)&lt;br/&gt;&lt;br/&gt; &lt;br/&gt;Info Required 4/8/20&lt;br/&gt;&lt;br/&gt;&lt;br/&gt;</v>
      </c>
      <c r="F157" s="2">
        <v>57.079590000000003</v>
      </c>
      <c r="G157" s="2">
        <v>-5.5130100000000004</v>
      </c>
      <c r="H157" s="2">
        <f>'Data Input '!M157</f>
        <v>0</v>
      </c>
      <c r="I157" s="2" t="str">
        <f>LOOKUP('Data Input '!C157,'Look Up Tables'!$G$19:$G$33,'Look Up Tables'!$I$19:$I$33)</f>
        <v>googleblank</v>
      </c>
      <c r="J157" s="2" t="str">
        <f>LOOKUP('Data Input '!C157,'Look Up Tables'!$G$19:$G$33,'Look Up Tables'!$J$19:$J$33)</f>
        <v>Orange</v>
      </c>
      <c r="K157" s="2"/>
      <c r="L157" s="2"/>
      <c r="M157" s="2"/>
      <c r="N157" s="2"/>
    </row>
    <row r="158" spans="1:14" ht="30">
      <c r="A158" s="7">
        <f>'Data Input '!A158</f>
        <v>157</v>
      </c>
      <c r="B158" s="7" t="str">
        <f>'Data Input '!C158</f>
        <v>Shelters</v>
      </c>
      <c r="C158" s="7"/>
      <c r="D158" s="20" t="str">
        <f>'Data Input '!D158</f>
        <v>Achach-nan-darach</v>
      </c>
      <c r="E158" s="20" t="str">
        <f>"Map# "&amp;'Data Input '!K158&amp;" Grid Ref: "&amp;"("&amp;'Data Input '!L158&amp;")"&amp;"&lt;br/&gt;"&amp;"Altitude "&amp;'Data Input '!M158&amp;"&lt;br/&gt;"&amp;'Data Input '!E158&amp;"&lt;br/&gt;"&amp;'Data Input '!F158&amp;"&lt;br/&gt;"&amp;" "&amp;'Data Input '!G158&amp;"&lt;br/&gt;"&amp;'Data Input '!N158&amp;" "&amp;'Data Input '!O158&amp;"&lt;br/&gt;"&amp;'Data Input '!H158&amp;"&lt;br/&gt;"&amp;'Data Input '!I158&amp;"&lt;br/&gt;"&amp;'Data Input '!J158</f>
        <v>Map# 34 Grid Ref: (NH313057)&lt;br/&gt;Altitude &lt;br/&gt;Traditional bothy, very good condition. Estate demands no publicity.&lt;br/&gt;&lt;br/&gt; &lt;br/&gt;Info Required 4/8/20&lt;br/&gt;&lt;br/&gt;&lt;br/&gt;</v>
      </c>
      <c r="F158" s="2">
        <v>57.111425974625028</v>
      </c>
      <c r="G158" s="2">
        <v>-4.7861024568904718</v>
      </c>
      <c r="H158" s="2">
        <f>'Data Input '!M158</f>
        <v>0</v>
      </c>
      <c r="I158" s="2" t="str">
        <f>LOOKUP('Data Input '!C158,'Look Up Tables'!$G$19:$G$33,'Look Up Tables'!$I$19:$I$33)</f>
        <v>googleblank</v>
      </c>
      <c r="J158" s="2" t="str">
        <f>LOOKUP('Data Input '!C158,'Look Up Tables'!$G$19:$G$33,'Look Up Tables'!$J$19:$J$33)</f>
        <v>Orange</v>
      </c>
      <c r="K158" s="2"/>
      <c r="L158" s="2"/>
      <c r="M158" s="2"/>
      <c r="N158" s="2"/>
    </row>
    <row r="159" spans="1:14" ht="30">
      <c r="A159" s="7">
        <f>'Data Input '!A159</f>
        <v>158</v>
      </c>
      <c r="B159" s="7" t="str">
        <f>'Data Input '!C159</f>
        <v>Shelters</v>
      </c>
      <c r="C159" s="7"/>
      <c r="D159" s="20" t="str">
        <f>'Data Input '!D159</f>
        <v>Carlotta’s Eyrie</v>
      </c>
      <c r="E159" s="20" t="str">
        <f>"Map# "&amp;'Data Input '!K159&amp;" Grid Ref: "&amp;"("&amp;'Data Input '!L159&amp;")"&amp;"&lt;br/&gt;"&amp;"Altitude "&amp;'Data Input '!M159&amp;"&lt;br/&gt;"&amp;'Data Input '!E159&amp;"&lt;br/&gt;"&amp;'Data Input '!F159&amp;"&lt;br/&gt;"&amp;" "&amp;'Data Input '!G159&amp;"&lt;br/&gt;"&amp;'Data Input '!N159&amp;" "&amp;'Data Input '!O159&amp;"&lt;br/&gt;"&amp;'Data Input '!H159&amp;"&lt;br/&gt;"&amp;'Data Input '!I159&amp;"&lt;br/&gt;"&amp;'Data Input '!J159</f>
        <v>Map# 40 Grid Ref: (NM671839)&lt;br/&gt;Altitude &lt;br/&gt;Small stone bothy on promontory – access awkward on exposed path, well maintained&lt;br/&gt;&lt;br/&gt; &lt;br/&gt;Info Required 4/8/20&lt;br/&gt;&lt;br/&gt;&lt;br/&gt;</v>
      </c>
      <c r="F159" s="2">
        <v>56.888249999999999</v>
      </c>
      <c r="G159" s="2">
        <v>-5.8252800000000002</v>
      </c>
      <c r="H159" s="2">
        <f>'Data Input '!M159</f>
        <v>0</v>
      </c>
      <c r="I159" s="2" t="str">
        <f>LOOKUP('Data Input '!C159,'Look Up Tables'!$G$19:$G$33,'Look Up Tables'!$I$19:$I$33)</f>
        <v>googleblank</v>
      </c>
      <c r="J159" s="2" t="str">
        <f>LOOKUP('Data Input '!C159,'Look Up Tables'!$G$19:$G$33,'Look Up Tables'!$J$19:$J$33)</f>
        <v>Orange</v>
      </c>
      <c r="K159" s="2"/>
      <c r="L159" s="2"/>
      <c r="M159" s="2"/>
      <c r="N159" s="2"/>
    </row>
    <row r="160" spans="1:14" ht="30">
      <c r="A160" s="7">
        <f>'Data Input '!A160</f>
        <v>159</v>
      </c>
      <c r="B160" s="7" t="str">
        <f>'Data Input '!C160</f>
        <v>Shelters</v>
      </c>
      <c r="C160" s="7"/>
      <c r="D160" s="20" t="str">
        <f>'Data Input '!D160</f>
        <v>Corryhully</v>
      </c>
      <c r="E160" s="20" t="str">
        <f>"Map# "&amp;'Data Input '!K160&amp;" Grid Ref: "&amp;"("&amp;'Data Input '!L160&amp;")"&amp;"&lt;br/&gt;"&amp;"Altitude "&amp;'Data Input '!M160&amp;"&lt;br/&gt;"&amp;'Data Input '!E160&amp;"&lt;br/&gt;"&amp;'Data Input '!F160&amp;"&lt;br/&gt;"&amp;" "&amp;'Data Input '!G160&amp;"&lt;br/&gt;"&amp;'Data Input '!N160&amp;" "&amp;'Data Input '!O160&amp;"&lt;br/&gt;"&amp;'Data Input '!H160&amp;"&lt;br/&gt;"&amp;'Data Input '!I160&amp;"&lt;br/&gt;"&amp;'Data Input '!J160</f>
        <v>Map# 40 Grid Ref: (NM913844)&lt;br/&gt;Altitude &lt;br/&gt;Traditional bothy – barn like, electric power!&lt;br/&gt;&lt;br/&gt; &lt;br/&gt;Info Required 4/8/20&lt;br/&gt;&lt;br/&gt;&lt;br/&gt;</v>
      </c>
      <c r="F160" s="2">
        <v>56.903829999999999</v>
      </c>
      <c r="G160" s="2">
        <v>-5.4290399999999996</v>
      </c>
      <c r="H160" s="2">
        <f>'Data Input '!M160</f>
        <v>0</v>
      </c>
      <c r="I160" s="2" t="str">
        <f>LOOKUP('Data Input '!C160,'Look Up Tables'!$G$19:$G$33,'Look Up Tables'!$I$19:$I$33)</f>
        <v>googleblank</v>
      </c>
      <c r="J160" s="2" t="str">
        <f>LOOKUP('Data Input '!C160,'Look Up Tables'!$G$19:$G$33,'Look Up Tables'!$J$19:$J$33)</f>
        <v>Orange</v>
      </c>
      <c r="K160" s="2"/>
      <c r="L160" s="2"/>
      <c r="M160" s="2"/>
      <c r="N160" s="2"/>
    </row>
    <row r="161" spans="1:14" ht="30">
      <c r="A161" s="7">
        <f>'Data Input '!A161</f>
        <v>160</v>
      </c>
      <c r="B161" s="7" t="str">
        <f>'Data Input '!C161</f>
        <v>Shelters</v>
      </c>
      <c r="C161" s="7"/>
      <c r="D161" s="20" t="str">
        <f>'Data Input '!D161</f>
        <v>Glensulaig Cottage</v>
      </c>
      <c r="E161" s="20" t="str">
        <f>"Map# "&amp;'Data Input '!K161&amp;" Grid Ref: "&amp;"("&amp;'Data Input '!L161&amp;")"&amp;"&lt;br/&gt;"&amp;"Altitude "&amp;'Data Input '!M161&amp;"&lt;br/&gt;"&amp;'Data Input '!E161&amp;"&lt;br/&gt;"&amp;'Data Input '!F161&amp;"&lt;br/&gt;"&amp;" "&amp;'Data Input '!G161&amp;"&lt;br/&gt;"&amp;'Data Input '!N161&amp;" "&amp;'Data Input '!O161&amp;"&lt;br/&gt;"&amp;'Data Input '!H161&amp;"&lt;br/&gt;"&amp;'Data Input '!I161&amp;"&lt;br/&gt;"&amp;'Data Input '!J161</f>
        <v>Map# 41 Grid Ref: (NN030833)&lt;br/&gt;Altitude &lt;br/&gt;Traditional bothy , good condition&lt;br/&gt;&lt;br/&gt; &lt;br/&gt;Info Required 4/8/20&lt;br/&gt;&lt;br/&gt;&lt;br/&gt;</v>
      </c>
      <c r="F161" s="2">
        <v>56.899439999999998</v>
      </c>
      <c r="G161" s="2">
        <v>-5.2367299999999997</v>
      </c>
      <c r="H161" s="2">
        <f>'Data Input '!M161</f>
        <v>0</v>
      </c>
      <c r="I161" s="2" t="str">
        <f>LOOKUP('Data Input '!C161,'Look Up Tables'!$G$19:$G$33,'Look Up Tables'!$I$19:$I$33)</f>
        <v>googleblank</v>
      </c>
      <c r="J161" s="2" t="str">
        <f>LOOKUP('Data Input '!C161,'Look Up Tables'!$G$19:$G$33,'Look Up Tables'!$J$19:$J$33)</f>
        <v>Orange</v>
      </c>
      <c r="K161" s="2"/>
      <c r="L161" s="2"/>
      <c r="M161" s="2"/>
      <c r="N161" s="2"/>
    </row>
    <row r="162" spans="1:14" ht="30">
      <c r="A162" s="7">
        <f>'Data Input '!A162</f>
        <v>161</v>
      </c>
      <c r="B162" s="7" t="str">
        <f>'Data Input '!C162</f>
        <v>Shelters</v>
      </c>
      <c r="C162" s="7"/>
      <c r="D162" s="20" t="str">
        <f>'Data Input '!D162</f>
        <v>Loch an Sguid</v>
      </c>
      <c r="E162" s="20" t="str">
        <f>"Map# "&amp;'Data Input '!K162&amp;" Grid Ref: "&amp;"("&amp;'Data Input '!L162&amp;")"&amp;"&lt;br/&gt;"&amp;"Altitude "&amp;'Data Input '!M162&amp;"&lt;br/&gt;"&amp;'Data Input '!E162&amp;"&lt;br/&gt;"&amp;'Data Input '!F162&amp;"&lt;br/&gt;"&amp;" "&amp;'Data Input '!G162&amp;"&lt;br/&gt;"&amp;'Data Input '!N162&amp;" "&amp;'Data Input '!O162&amp;"&lt;br/&gt;"&amp;'Data Input '!H162&amp;"&lt;br/&gt;"&amp;'Data Input '!I162&amp;"&lt;br/&gt;"&amp;'Data Input '!J162</f>
        <v>Map# 34 Grid Ref: (NH173197)&lt;br/&gt;Altitude &lt;br/&gt;Panelled tin hut in poor condition&lt;br/&gt;&lt;br/&gt; &lt;br/&gt;Info Required 4/8/20&lt;br/&gt;&lt;br/&gt;&lt;br/&gt;</v>
      </c>
      <c r="F162" s="2">
        <v>57.231681439478898</v>
      </c>
      <c r="G162" s="2">
        <v>-5.0272207395222237</v>
      </c>
      <c r="H162" s="2">
        <f>'Data Input '!M162</f>
        <v>0</v>
      </c>
      <c r="I162" s="2" t="str">
        <f>LOOKUP('Data Input '!C162,'Look Up Tables'!$G$19:$G$33,'Look Up Tables'!$I$19:$I$33)</f>
        <v>googleblank</v>
      </c>
      <c r="J162" s="2" t="str">
        <f>LOOKUP('Data Input '!C162,'Look Up Tables'!$G$19:$G$33,'Look Up Tables'!$J$19:$J$33)</f>
        <v>Orange</v>
      </c>
      <c r="K162" s="2"/>
      <c r="L162" s="2"/>
      <c r="M162" s="2"/>
      <c r="N162" s="2"/>
    </row>
    <row r="163" spans="1:14" ht="30">
      <c r="A163" s="7">
        <f>'Data Input '!A163</f>
        <v>162</v>
      </c>
      <c r="B163" s="7" t="str">
        <f>'Data Input '!C163</f>
        <v>River Crossings</v>
      </c>
      <c r="C163" s="7"/>
      <c r="D163" s="20" t="str">
        <f>'Data Input '!D163</f>
        <v>River Awe footbridge</v>
      </c>
      <c r="E163" s="20" t="str">
        <f>"Map# "&amp;'Data Input '!K163&amp;" Grid Ref: "&amp;"("&amp;'Data Input '!L163&amp;")"&amp;"&lt;br/&gt;"&amp;"Altitude "&amp;'Data Input '!M163&amp;"&lt;br/&gt;"&amp;'Data Input '!E163&amp;"&lt;br/&gt;"&amp;'Data Input '!F163&amp;"&lt;br/&gt;"&amp;" "&amp;'Data Input '!G163&amp;"&lt;br/&gt;"&amp;'Data Input '!N163&amp;" "&amp;'Data Input '!O163&amp;"&lt;br/&gt;"&amp;'Data Input '!H163&amp;"&lt;br/&gt;"&amp;'Data Input '!I163&amp;"&lt;br/&gt;"&amp;'Data Input '!J163</f>
        <v>Map# 50 Grid Ref: (NN018315)&lt;br/&gt;Altitude 5&lt;br/&gt;Good footbridge from Taynuilt if heading up Loch Etive&lt;br/&gt;&lt;br/&gt; &lt;br/&gt;Verified 7/9/20&lt;br/&gt;&lt;br/&gt;&lt;br/&gt;</v>
      </c>
      <c r="F163" s="2">
        <v>56.43407427693613</v>
      </c>
      <c r="G163" s="2">
        <v>-5.2150051404461966</v>
      </c>
      <c r="H163" s="2">
        <f>'Data Input '!M163</f>
        <v>5</v>
      </c>
      <c r="I163" s="2" t="str">
        <f>LOOKUP('Data Input '!C163,'Look Up Tables'!$G$19:$G$33,'Look Up Tables'!$I$19:$I$33)</f>
        <v>diamond</v>
      </c>
      <c r="J163" s="2" t="str">
        <f>LOOKUP('Data Input '!C163,'Look Up Tables'!$G$19:$G$33,'Look Up Tables'!$J$19:$J$33)</f>
        <v>Green</v>
      </c>
      <c r="K163" s="2"/>
      <c r="L163" s="2"/>
      <c r="M163" s="2"/>
      <c r="N163" s="2"/>
    </row>
    <row r="164" spans="1:14" ht="30">
      <c r="A164" s="7">
        <f>'Data Input '!A164</f>
        <v>163</v>
      </c>
      <c r="B164" s="7" t="str">
        <f>'Data Input '!C164</f>
        <v>Access Issues</v>
      </c>
      <c r="C164" s="7"/>
      <c r="D164" s="20" t="str">
        <f>'Data Input '!D164</f>
        <v>Glensanda Quarry, Loch Linnhe</v>
      </c>
      <c r="E164" s="20" t="str">
        <f>"Map# "&amp;'Data Input '!K164&amp;" Grid Ref: "&amp;"("&amp;'Data Input '!L164&amp;")"&amp;"&lt;br/&gt;"&amp;"Altitude "&amp;'Data Input '!M164&amp;"&lt;br/&gt;"&amp;'Data Input '!E164&amp;"&lt;br/&gt;"&amp;'Data Input '!F164&amp;"&lt;br/&gt;"&amp;" "&amp;'Data Input '!G164&amp;"&lt;br/&gt;"&amp;'Data Input '!N164&amp;" "&amp;'Data Input '!O164&amp;"&lt;br/&gt;"&amp;'Data Input '!H164&amp;"&lt;br/&gt;"&amp;'Data Input '!I164&amp;"&lt;br/&gt;"&amp;'Data Input '!J164</f>
        <v>Map# 49 Grid Ref: (NM827471)&lt;br/&gt;Altitude 0&lt;br/&gt;Advance permission needs to be obtained due to hazardous area to walk through&lt;br/&gt;Current contact: ian.henry@aggregate.com&lt;br/&gt; &lt;br/&gt;Verified 7/9/20&lt;br/&gt;&lt;br/&gt;&lt;br/&gt;</v>
      </c>
      <c r="F164" s="2">
        <v>56.565569839296892</v>
      </c>
      <c r="G164" s="2">
        <v>-5.5372061800357582</v>
      </c>
      <c r="H164" s="2">
        <f>'Data Input '!M164</f>
        <v>0</v>
      </c>
      <c r="I164" s="2" t="str">
        <f>LOOKUP('Data Input '!C164,'Look Up Tables'!$G$19:$G$33,'Look Up Tables'!$I$19:$I$33)</f>
        <v>wedge</v>
      </c>
      <c r="J164" s="2" t="str">
        <f>LOOKUP('Data Input '!C164,'Look Up Tables'!$G$19:$G$33,'Look Up Tables'!$J$19:$J$33)</f>
        <v>Light Blue</v>
      </c>
      <c r="K164" s="2"/>
      <c r="L164" s="2"/>
      <c r="M164" s="2"/>
      <c r="N164" s="2"/>
    </row>
    <row r="165" spans="1:14" ht="30">
      <c r="A165" s="7">
        <f>'Data Input '!A165</f>
        <v>164</v>
      </c>
      <c r="B165" s="7" t="str">
        <f>'Data Input '!C165</f>
        <v>Difficult Ground</v>
      </c>
      <c r="C165" s="7"/>
      <c r="D165" s="20" t="str">
        <f>'Data Input '!D165</f>
        <v>Glen Gour, Ardgour</v>
      </c>
      <c r="E165" s="20" t="str">
        <f>"Map# "&amp;'Data Input '!K165&amp;" Grid Ref: "&amp;"("&amp;'Data Input '!L165&amp;")"&amp;"&lt;br/&gt;"&amp;"Altitude "&amp;'Data Input '!M165&amp;"&lt;br/&gt;"&amp;'Data Input '!E165&amp;"&lt;br/&gt;"&amp;'Data Input '!F165&amp;"&lt;br/&gt;"&amp;" "&amp;'Data Input '!G165&amp;"&lt;br/&gt;"&amp;'Data Input '!N165&amp;" "&amp;'Data Input '!O165&amp;"&lt;br/&gt;"&amp;'Data Input '!H165&amp;"&lt;br/&gt;"&amp;'Data Input '!I165&amp;"&lt;br/&gt;"&amp;'Data Input '!J165</f>
        <v>Map# 40 Grid Ref: (NM902646)&lt;br/&gt;Altitude 150&lt;br/&gt;Very wet glen, advised to cross to south side of River early on&lt;br/&gt; if it is in spate as no bridge lower down where track is met&lt;br/&gt; &lt;br/&gt;Verified 7/9/20&lt;br/&gt;&lt;br/&gt;&lt;br/&gt;</v>
      </c>
      <c r="F165" s="2">
        <v>56.725933274849666</v>
      </c>
      <c r="G165" s="2">
        <v>-5.429603311539319</v>
      </c>
      <c r="H165" s="2">
        <f>'Data Input '!M165</f>
        <v>150</v>
      </c>
      <c r="I165" s="2" t="str">
        <f>LOOKUP('Data Input '!C165,'Look Up Tables'!$G$19:$G$33,'Look Up Tables'!$I$19:$I$33)</f>
        <v>cross</v>
      </c>
      <c r="J165" s="2" t="str">
        <f>LOOKUP('Data Input '!C165,'Look Up Tables'!$G$19:$G$33,'Look Up Tables'!$J$19:$J$33)</f>
        <v>Yellow</v>
      </c>
      <c r="K165" s="2"/>
      <c r="L165" s="2"/>
      <c r="M165" s="2"/>
      <c r="N165" s="2"/>
    </row>
    <row r="166" spans="1:14" ht="30">
      <c r="A166" s="7">
        <f>'Data Input '!A166</f>
        <v>165</v>
      </c>
      <c r="B166" s="7" t="str">
        <f>'Data Input '!C166</f>
        <v>River Crossings</v>
      </c>
      <c r="C166" s="7"/>
      <c r="D166" s="20" t="str">
        <f>'Data Input '!D166</f>
        <v>Abhainn Shira, Victoria Bridge</v>
      </c>
      <c r="E166" s="20" t="str">
        <f>"Map# "&amp;'Data Input '!K166&amp;" Grid Ref: "&amp;"("&amp;'Data Input '!L166&amp;")"&amp;"&lt;br/&gt;"&amp;"Altitude "&amp;'Data Input '!M166&amp;"&lt;br/&gt;"&amp;'Data Input '!E166&amp;"&lt;br/&gt;"&amp;'Data Input '!F166&amp;"&lt;br/&gt;"&amp;" "&amp;'Data Input '!G166&amp;"&lt;br/&gt;"&amp;'Data Input '!N166&amp;" "&amp;'Data Input '!O166&amp;"&lt;br/&gt;"&amp;'Data Input '!H166&amp;"&lt;br/&gt;"&amp;'Data Input '!I166&amp;"&lt;br/&gt;"&amp;'Data Input '!J166</f>
        <v>Map# 50 Grid Ref: (NN238420)&lt;br/&gt;Altitude 189&lt;br/&gt;No bridge at NN238420&lt;br/&gt;Go north to Clashgour for a bridge and track through forest&lt;br/&gt; &lt;br/&gt;Verified 7/9/20&lt;br/&gt;&lt;br/&gt;&lt;br/&gt;</v>
      </c>
      <c r="F166" s="2">
        <v>56.537269999999999</v>
      </c>
      <c r="G166" s="2">
        <v>-4.8668100000000001</v>
      </c>
      <c r="H166" s="2">
        <f>'Data Input '!M166</f>
        <v>189</v>
      </c>
      <c r="I166" s="2" t="str">
        <f>LOOKUP('Data Input '!C166,'Look Up Tables'!$G$19:$G$33,'Look Up Tables'!$I$19:$I$33)</f>
        <v>diamond</v>
      </c>
      <c r="J166" s="2" t="str">
        <f>LOOKUP('Data Input '!C166,'Look Up Tables'!$G$19:$G$33,'Look Up Tables'!$J$19:$J$33)</f>
        <v>Green</v>
      </c>
      <c r="K166" s="2"/>
      <c r="L166" s="2"/>
      <c r="M166" s="2"/>
      <c r="N166" s="2"/>
    </row>
    <row r="167" spans="1:14">
      <c r="A167" s="7">
        <f>'Data Input '!A167</f>
        <v>166</v>
      </c>
      <c r="B167" s="7" t="str">
        <f>'Data Input '!C167</f>
        <v>River Crossings</v>
      </c>
      <c r="C167" s="7"/>
      <c r="D167" s="20" t="str">
        <f>'Data Input '!D167</f>
        <v>Allt Madagain</v>
      </c>
      <c r="E167" s="20" t="str">
        <f>"Map# "&amp;'Data Input '!K167&amp;" Grid Ref: "&amp;"("&amp;'Data Input '!L167&amp;")"&amp;"&lt;br/&gt;"&amp;"Altitude "&amp;'Data Input '!M167&amp;"&lt;br/&gt;"&amp;'Data Input '!E167&amp;"&lt;br/&gt;"&amp;'Data Input '!F167&amp;"&lt;br/&gt;"&amp;" "&amp;'Data Input '!G167&amp;"&lt;br/&gt;"&amp;'Data Input '!N167&amp;" "&amp;'Data Input '!O167&amp;"&lt;br/&gt;"&amp;'Data Input '!H167&amp;"&lt;br/&gt;"&amp;'Data Input '!I167&amp;"&lt;br/&gt;"&amp;'Data Input '!J167</f>
        <v>Map# 35 Grid Ref: (NN648984)&lt;br/&gt;Altitude &lt;br/&gt;No bridge&lt;br/&gt;Only abutments remain&lt;br/&gt; &lt;br/&gt;Verified &lt;br/&gt;&lt;br/&gt;&lt;br/&gt;</v>
      </c>
      <c r="F167" s="2">
        <v>57.056959043229952</v>
      </c>
      <c r="G167" s="2">
        <v>-4.2294447762463321</v>
      </c>
      <c r="H167" s="2">
        <f>'Data Input '!M167</f>
        <v>0</v>
      </c>
      <c r="I167" s="2" t="str">
        <f>LOOKUP('Data Input '!C167,'Look Up Tables'!$G$19:$G$33,'Look Up Tables'!$I$19:$I$33)</f>
        <v>diamond</v>
      </c>
      <c r="J167" s="2" t="str">
        <f>LOOKUP('Data Input '!C167,'Look Up Tables'!$G$19:$G$33,'Look Up Tables'!$J$19:$J$33)</f>
        <v>Green</v>
      </c>
      <c r="K167" s="2"/>
      <c r="L167" s="2"/>
      <c r="M167" s="2"/>
      <c r="N167" s="2"/>
    </row>
    <row r="168" spans="1:14" ht="30">
      <c r="A168" s="7">
        <f>'Data Input '!A168</f>
        <v>167</v>
      </c>
      <c r="B168" s="7" t="str">
        <f>'Data Input '!C168</f>
        <v>River Crossings</v>
      </c>
      <c r="C168" s="7"/>
      <c r="D168" s="20" t="str">
        <f>'Data Input '!D168</f>
        <v>River Dulnain</v>
      </c>
      <c r="E168" s="20" t="str">
        <f>"Map# "&amp;'Data Input '!K168&amp;" Grid Ref: "&amp;"("&amp;'Data Input '!L168&amp;")"&amp;"&lt;br/&gt;"&amp;"Altitude "&amp;'Data Input '!M168&amp;"&lt;br/&gt;"&amp;'Data Input '!E168&amp;"&lt;br/&gt;"&amp;'Data Input '!F168&amp;"&lt;br/&gt;"&amp;" "&amp;'Data Input '!G168&amp;"&lt;br/&gt;"&amp;'Data Input '!N168&amp;" "&amp;'Data Input '!O168&amp;"&lt;br/&gt;"&amp;'Data Input '!H168&amp;"&lt;br/&gt;"&amp;'Data Input '!I168&amp;"&lt;br/&gt;"&amp;'Data Input '!J168</f>
        <v>Map# 35 Grid Ref: (NH719093)&lt;br/&gt;Altitude &lt;br/&gt;No bridge, but drivable causeway&lt;br/&gt;Probably safe to wade much of the time but uncertain in spate&lt;br/&gt; &lt;br/&gt;Verified 2019&lt;br/&gt;&lt;br/&gt;&lt;br/&gt;</v>
      </c>
      <c r="F168" s="2">
        <v>57.156847280737033</v>
      </c>
      <c r="G168" s="2">
        <v>-4.1180366319423234</v>
      </c>
      <c r="H168" s="2">
        <f>'Data Input '!M168</f>
        <v>0</v>
      </c>
      <c r="I168" s="2" t="str">
        <f>LOOKUP('Data Input '!C168,'Look Up Tables'!$G$19:$G$33,'Look Up Tables'!$I$19:$I$33)</f>
        <v>diamond</v>
      </c>
      <c r="J168" s="2" t="str">
        <f>LOOKUP('Data Input '!C168,'Look Up Tables'!$G$19:$G$33,'Look Up Tables'!$J$19:$J$33)</f>
        <v>Green</v>
      </c>
      <c r="K168" s="2"/>
      <c r="L168" s="2"/>
      <c r="M168" s="2"/>
      <c r="N168" s="2"/>
    </row>
    <row r="169" spans="1:14" ht="30">
      <c r="A169" s="7">
        <f>'Data Input '!A169</f>
        <v>168</v>
      </c>
      <c r="B169" s="7" t="str">
        <f>'Data Input '!C169</f>
        <v>River Crossings</v>
      </c>
      <c r="C169" s="7"/>
      <c r="D169" s="20" t="str">
        <f>'Data Input '!D169</f>
        <v>River Dulnain</v>
      </c>
      <c r="E169" s="20" t="str">
        <f>"Map# "&amp;'Data Input '!K169&amp;" Grid Ref: "&amp;"("&amp;'Data Input '!L169&amp;")"&amp;"&lt;br/&gt;"&amp;"Altitude "&amp;'Data Input '!M169&amp;"&lt;br/&gt;"&amp;'Data Input '!E169&amp;"&lt;br/&gt;"&amp;'Data Input '!F169&amp;"&lt;br/&gt;"&amp;" "&amp;'Data Input '!G169&amp;"&lt;br/&gt;"&amp;'Data Input '!N169&amp;" "&amp;'Data Input '!O169&amp;"&lt;br/&gt;"&amp;'Data Input '!H169&amp;"&lt;br/&gt;"&amp;'Data Input '!I169&amp;"&lt;br/&gt;"&amp;'Data Input '!J169</f>
        <v>Map# 35 Grid Ref: (NH765121)&lt;br/&gt;Altitude &lt;br/&gt;No bridge, ford only&lt;br/&gt;Unlikely to be viable when in spate&lt;br/&gt; &lt;br/&gt;Verified &lt;br/&gt;&lt;br/&gt;&lt;br/&gt;</v>
      </c>
      <c r="F169" s="2">
        <v>57.183250000000001</v>
      </c>
      <c r="G169" s="2">
        <v>-4.0434200000000002</v>
      </c>
      <c r="H169" s="2">
        <f>'Data Input '!M169</f>
        <v>0</v>
      </c>
      <c r="I169" s="2" t="str">
        <f>LOOKUP('Data Input '!C169,'Look Up Tables'!$G$19:$G$33,'Look Up Tables'!$I$19:$I$33)</f>
        <v>diamond</v>
      </c>
      <c r="J169" s="2" t="str">
        <f>LOOKUP('Data Input '!C169,'Look Up Tables'!$G$19:$G$33,'Look Up Tables'!$J$19:$J$33)</f>
        <v>Green</v>
      </c>
      <c r="K169" s="2"/>
      <c r="L169" s="2"/>
      <c r="M169" s="2"/>
      <c r="N169" s="2"/>
    </row>
    <row r="170" spans="1:14" ht="30">
      <c r="A170" s="7">
        <f>'Data Input '!A170</f>
        <v>169</v>
      </c>
      <c r="B170" s="7" t="str">
        <f>'Data Input '!C170</f>
        <v>River Crossings</v>
      </c>
      <c r="C170" s="7"/>
      <c r="D170" s="20" t="str">
        <f>'Data Input '!D170</f>
        <v>River Dulnain</v>
      </c>
      <c r="E170" s="20" t="str">
        <f>"Map# "&amp;'Data Input '!K170&amp;" Grid Ref: "&amp;"("&amp;'Data Input '!L170&amp;")"&amp;"&lt;br/&gt;"&amp;"Altitude "&amp;'Data Input '!M170&amp;"&lt;br/&gt;"&amp;'Data Input '!E170&amp;"&lt;br/&gt;"&amp;'Data Input '!F170&amp;"&lt;br/&gt;"&amp;" "&amp;'Data Input '!G170&amp;"&lt;br/&gt;"&amp;'Data Input '!N170&amp;" "&amp;'Data Input '!O170&amp;"&lt;br/&gt;"&amp;'Data Input '!H170&amp;"&lt;br/&gt;"&amp;'Data Input '!I170&amp;"&lt;br/&gt;"&amp;'Data Input '!J170</f>
        <v>Map# 35 Grid Ref: (NH789135)&lt;br/&gt;Altitude &lt;br/&gt;No bridge&lt;br/&gt;Unlikely to be viable when in spate&lt;br/&gt; &lt;br/&gt;Verified &lt;br/&gt;&lt;br/&gt;&lt;br/&gt;</v>
      </c>
      <c r="F170" s="2">
        <v>57.196456644579349</v>
      </c>
      <c r="G170" s="2">
        <v>-4.0044207063431401</v>
      </c>
      <c r="H170" s="2">
        <f>'Data Input '!M170</f>
        <v>0</v>
      </c>
      <c r="I170" s="2" t="str">
        <f>LOOKUP('Data Input '!C170,'Look Up Tables'!$G$19:$G$33,'Look Up Tables'!$I$19:$I$33)</f>
        <v>diamond</v>
      </c>
      <c r="J170" s="2" t="str">
        <f>LOOKUP('Data Input '!C170,'Look Up Tables'!$G$19:$G$33,'Look Up Tables'!$J$19:$J$33)</f>
        <v>Green</v>
      </c>
      <c r="K170" s="2"/>
      <c r="L170" s="2"/>
      <c r="M170" s="2"/>
      <c r="N170" s="2"/>
    </row>
    <row r="171" spans="1:14" ht="30">
      <c r="A171" s="7">
        <f>'Data Input '!A171</f>
        <v>170</v>
      </c>
      <c r="B171" s="7" t="str">
        <f>'Data Input '!C171</f>
        <v>River Crossings</v>
      </c>
      <c r="C171" s="7"/>
      <c r="D171" s="20" t="str">
        <f>'Data Input '!D171</f>
        <v>River Dulnain (Feithlinn)</v>
      </c>
      <c r="E171" s="20" t="str">
        <f>"Map# "&amp;'Data Input '!K171&amp;" Grid Ref: "&amp;"("&amp;'Data Input '!L171&amp;")"&amp;"&lt;br/&gt;"&amp;"Altitude "&amp;'Data Input '!M171&amp;"&lt;br/&gt;"&amp;'Data Input '!E171&amp;"&lt;br/&gt;"&amp;'Data Input '!F171&amp;"&lt;br/&gt;"&amp;" "&amp;'Data Input '!G171&amp;"&lt;br/&gt;"&amp;'Data Input '!N171&amp;" "&amp;'Data Input '!O171&amp;"&lt;br/&gt;"&amp;'Data Input '!H171&amp;"&lt;br/&gt;"&amp;'Data Input '!I171&amp;"&lt;br/&gt;"&amp;'Data Input '!J171</f>
        <v>Map# 35 Grid Ref: (NH791135)&lt;br/&gt;Altitude 418&lt;br/&gt;Very rickety suspension bridge&lt;br/&gt;&lt;br/&gt; &lt;br/&gt;Info Required &lt;br/&gt;&lt;br/&gt;&lt;br/&gt;</v>
      </c>
      <c r="F171" s="2">
        <v>57.196509425237274</v>
      </c>
      <c r="G171" s="2">
        <v>-4.0011126494935469</v>
      </c>
      <c r="H171" s="2">
        <f>'Data Input '!M171</f>
        <v>418</v>
      </c>
      <c r="I171" s="2" t="str">
        <f>LOOKUP('Data Input '!C171,'Look Up Tables'!$G$19:$G$33,'Look Up Tables'!$I$19:$I$33)</f>
        <v>diamond</v>
      </c>
      <c r="J171" s="2" t="str">
        <f>LOOKUP('Data Input '!C171,'Look Up Tables'!$G$19:$G$33,'Look Up Tables'!$J$19:$J$33)</f>
        <v>Green</v>
      </c>
      <c r="K171" s="2"/>
      <c r="L171" s="2"/>
      <c r="M171" s="2"/>
      <c r="N171" s="2"/>
    </row>
    <row r="172" spans="1:14">
      <c r="A172" s="7">
        <f>'Data Input '!A172</f>
        <v>171</v>
      </c>
      <c r="B172" s="7" t="str">
        <f>'Data Input '!C172</f>
        <v>River Crossings</v>
      </c>
      <c r="C172" s="7"/>
      <c r="D172" s="20" t="str">
        <f>'Data Input '!D172</f>
        <v>River Dulnain</v>
      </c>
      <c r="E172" s="20" t="str">
        <f>"Map# "&amp;'Data Input '!K172&amp;" Grid Ref: "&amp;"("&amp;'Data Input '!L172&amp;")"&amp;"&lt;br/&gt;"&amp;"Altitude "&amp;'Data Input '!M172&amp;"&lt;br/&gt;"&amp;'Data Input '!E172&amp;"&lt;br/&gt;"&amp;'Data Input '!F172&amp;"&lt;br/&gt;"&amp;" "&amp;'Data Input '!G172&amp;"&lt;br/&gt;"&amp;'Data Input '!N172&amp;" "&amp;'Data Input '!O172&amp;"&lt;br/&gt;"&amp;'Data Input '!H172&amp;"&lt;br/&gt;"&amp;'Data Input '!I172&amp;"&lt;br/&gt;"&amp;'Data Input '!J172</f>
        <v>Map# 35 Grid Ref: (NH813165)&lt;br/&gt;Altitude &lt;br/&gt;Solid vehicle bridge&lt;br/&gt;&lt;br/&gt; &lt;br/&gt;Verified &lt;br/&gt;&lt;br/&gt;&lt;br/&gt;</v>
      </c>
      <c r="F172" s="2">
        <v>57.224020378999924</v>
      </c>
      <c r="G172" s="2">
        <v>-3.9661553672828731</v>
      </c>
      <c r="H172" s="2">
        <f>'Data Input '!M172</f>
        <v>0</v>
      </c>
      <c r="I172" s="2" t="str">
        <f>LOOKUP('Data Input '!C172,'Look Up Tables'!$G$19:$G$33,'Look Up Tables'!$I$19:$I$33)</f>
        <v>diamond</v>
      </c>
      <c r="J172" s="2" t="str">
        <f>LOOKUP('Data Input '!C172,'Look Up Tables'!$G$19:$G$33,'Look Up Tables'!$J$19:$J$33)</f>
        <v>Green</v>
      </c>
      <c r="K172" s="2"/>
      <c r="L172" s="2"/>
      <c r="M172" s="2"/>
      <c r="N172" s="2"/>
    </row>
    <row r="173" spans="1:14">
      <c r="A173" s="7">
        <f>'Data Input '!A173</f>
        <v>172</v>
      </c>
      <c r="B173" s="7" t="str">
        <f>'Data Input '!C173</f>
        <v>River Crossings</v>
      </c>
      <c r="C173" s="7"/>
      <c r="D173" s="20" t="str">
        <f>'Data Input '!D173</f>
        <v>River Dulnain</v>
      </c>
      <c r="E173" s="20" t="str">
        <f>"Map# "&amp;'Data Input '!K173&amp;" Grid Ref: "&amp;"("&amp;'Data Input '!L173&amp;")"&amp;"&lt;br/&gt;"&amp;"Altitude "&amp;'Data Input '!M173&amp;"&lt;br/&gt;"&amp;'Data Input '!E173&amp;"&lt;br/&gt;"&amp;'Data Input '!F173&amp;"&lt;br/&gt;"&amp;" "&amp;'Data Input '!G173&amp;"&lt;br/&gt;"&amp;'Data Input '!N173&amp;" "&amp;'Data Input '!O173&amp;"&lt;br/&gt;"&amp;'Data Input '!H173&amp;"&lt;br/&gt;"&amp;'Data Input '!I173&amp;"&lt;br/&gt;"&amp;'Data Input '!J173</f>
        <v>Map# 35 Grid Ref: (NH821166)&lt;br/&gt;Altitude &lt;br/&gt;No bridge&lt;br/&gt;&lt;br/&gt; &lt;br/&gt;Verified &lt;br/&gt;&lt;br/&gt;&lt;br/&gt;</v>
      </c>
      <c r="F173" s="2">
        <v>57.225124884560024</v>
      </c>
      <c r="G173" s="2">
        <v>-3.9529603591132916</v>
      </c>
      <c r="H173" s="2">
        <f>'Data Input '!M173</f>
        <v>0</v>
      </c>
      <c r="I173" s="2" t="str">
        <f>LOOKUP('Data Input '!C173,'Look Up Tables'!$G$19:$G$33,'Look Up Tables'!$I$19:$I$33)</f>
        <v>diamond</v>
      </c>
      <c r="J173" s="2" t="str">
        <f>LOOKUP('Data Input '!C173,'Look Up Tables'!$G$19:$G$33,'Look Up Tables'!$J$19:$J$33)</f>
        <v>Green</v>
      </c>
      <c r="K173" s="2"/>
      <c r="L173" s="2"/>
      <c r="M173" s="2"/>
      <c r="N173" s="2"/>
    </row>
    <row r="174" spans="1:14" ht="30">
      <c r="A174" s="7">
        <f>'Data Input '!A174</f>
        <v>173</v>
      </c>
      <c r="B174" s="7" t="str">
        <f>'Data Input '!C174</f>
        <v>River Crossings</v>
      </c>
      <c r="C174" s="7"/>
      <c r="D174" s="20" t="str">
        <f>'Data Input '!D174</f>
        <v>River Dulnain (Caochan na Gaibhre</v>
      </c>
      <c r="E174" s="20" t="str">
        <f>"Map# "&amp;'Data Input '!K174&amp;" Grid Ref: "&amp;"("&amp;'Data Input '!L174&amp;")"&amp;"&lt;br/&gt;"&amp;"Altitude "&amp;'Data Input '!M174&amp;"&lt;br/&gt;"&amp;'Data Input '!E174&amp;"&lt;br/&gt;"&amp;'Data Input '!F174&amp;"&lt;br/&gt;"&amp;" "&amp;'Data Input '!G174&amp;"&lt;br/&gt;"&amp;'Data Input '!N174&amp;" "&amp;'Data Input '!O174&amp;"&lt;br/&gt;"&amp;'Data Input '!H174&amp;"&lt;br/&gt;"&amp;'Data Input '!I174&amp;"&lt;br/&gt;"&amp;'Data Input '!J174</f>
        <v>Map# 35 Grid Ref: (NH805163)&lt;br/&gt;Altitude &lt;br/&gt;Ford only&lt;br/&gt;Possibly awkward in spate&lt;br/&gt; &lt;br/&gt;Verified &lt;br/&gt;&lt;br/&gt;&lt;br/&gt;</v>
      </c>
      <c r="F174" s="2">
        <v>57.222016630784388</v>
      </c>
      <c r="G174" s="2">
        <v>-3.9793014608425676</v>
      </c>
      <c r="H174" s="2">
        <f>'Data Input '!M174</f>
        <v>0</v>
      </c>
      <c r="I174" s="2" t="str">
        <f>LOOKUP('Data Input '!C174,'Look Up Tables'!$G$19:$G$33,'Look Up Tables'!$I$19:$I$33)</f>
        <v>diamond</v>
      </c>
      <c r="J174" s="2" t="str">
        <f>LOOKUP('Data Input '!C174,'Look Up Tables'!$G$19:$G$33,'Look Up Tables'!$J$19:$J$33)</f>
        <v>Green</v>
      </c>
      <c r="K174" s="2"/>
      <c r="L174" s="2"/>
      <c r="M174" s="2"/>
      <c r="N174" s="2"/>
    </row>
    <row r="175" spans="1:14" ht="30">
      <c r="A175" s="7">
        <f>'Data Input '!A175</f>
        <v>174</v>
      </c>
      <c r="B175" s="7" t="str">
        <f>'Data Input '!C175</f>
        <v>River Crossings</v>
      </c>
      <c r="C175" s="7"/>
      <c r="D175" s="20" t="str">
        <f>'Data Input '!D175</f>
        <v>Cranachan (Glen Roy)</v>
      </c>
      <c r="E175" s="20" t="str">
        <f>"Map# "&amp;'Data Input '!K175&amp;" Grid Ref: "&amp;"("&amp;'Data Input '!L175&amp;")"&amp;"&lt;br/&gt;"&amp;"Altitude "&amp;'Data Input '!M175&amp;"&lt;br/&gt;"&amp;'Data Input '!E175&amp;"&lt;br/&gt;"&amp;'Data Input '!F175&amp;"&lt;br/&gt;"&amp;" "&amp;'Data Input '!G175&amp;"&lt;br/&gt;"&amp;'Data Input '!N175&amp;" "&amp;'Data Input '!O175&amp;"&lt;br/&gt;"&amp;'Data Input '!H175&amp;"&lt;br/&gt;"&amp;'Data Input '!I175&amp;"&lt;br/&gt;"&amp;'Data Input '!J175</f>
        <v>Map# 34 Grid Ref: (NN297845)&lt;br/&gt;Altitude &lt;br/&gt;No bridge&lt;br/&gt;Only abutments remain, not fordable&lt;br/&gt; &lt;br/&gt;Verified &lt;br/&gt;&lt;br/&gt;&lt;br/&gt;</v>
      </c>
      <c r="F175" s="2">
        <v>56.92059825241931</v>
      </c>
      <c r="G175" s="2">
        <v>-4.7981560179711531</v>
      </c>
      <c r="H175" s="2">
        <f>'Data Input '!M175</f>
        <v>0</v>
      </c>
      <c r="I175" s="2" t="str">
        <f>LOOKUP('Data Input '!C175,'Look Up Tables'!$G$19:$G$33,'Look Up Tables'!$I$19:$I$33)</f>
        <v>diamond</v>
      </c>
      <c r="J175" s="2" t="str">
        <f>LOOKUP('Data Input '!C175,'Look Up Tables'!$G$19:$G$33,'Look Up Tables'!$J$19:$J$33)</f>
        <v>Green</v>
      </c>
      <c r="K175" s="2"/>
      <c r="L175" s="2"/>
      <c r="M175" s="2"/>
      <c r="N175" s="2"/>
    </row>
    <row r="176" spans="1:14" ht="30">
      <c r="A176" s="7">
        <f>'Data Input '!A176</f>
        <v>175</v>
      </c>
      <c r="B176" s="7" t="str">
        <f>'Data Input '!C176</f>
        <v>River Crossings</v>
      </c>
      <c r="C176" s="7"/>
      <c r="D176" s="20" t="str">
        <f>'Data Input '!D176</f>
        <v>Brae Roy Lodge</v>
      </c>
      <c r="E176" s="20" t="str">
        <f>"Map# "&amp;'Data Input '!K176&amp;" Grid Ref: "&amp;"("&amp;'Data Input '!L176&amp;")"&amp;"&lt;br/&gt;"&amp;"Altitude "&amp;'Data Input '!M176&amp;"&lt;br/&gt;"&amp;'Data Input '!E176&amp;"&lt;br/&gt;"&amp;'Data Input '!F176&amp;"&lt;br/&gt;"&amp;" "&amp;'Data Input '!G176&amp;"&lt;br/&gt;"&amp;'Data Input '!N176&amp;" "&amp;'Data Input '!O176&amp;"&lt;br/&gt;"&amp;'Data Input '!H176&amp;"&lt;br/&gt;"&amp;'Data Input '!I176&amp;"&lt;br/&gt;"&amp;'Data Input '!J176</f>
        <v>Map# 34 Grid Ref: (NN330909)&lt;br/&gt;Altitude &lt;br/&gt;Bridge intact&lt;br/&gt;River Roy fordable along entire stretch when water is low, though not possible with dry feet&lt;br/&gt; &lt;br/&gt;Verified &lt;br/&gt;&lt;br/&gt;&lt;br/&gt;</v>
      </c>
      <c r="F176" s="2">
        <v>56.97923319413421</v>
      </c>
      <c r="G176" s="2">
        <v>-4.7482314727759496</v>
      </c>
      <c r="H176" s="2">
        <f>'Data Input '!M176</f>
        <v>0</v>
      </c>
      <c r="I176" s="2" t="str">
        <f>LOOKUP('Data Input '!C176,'Look Up Tables'!$G$19:$G$33,'Look Up Tables'!$I$19:$I$33)</f>
        <v>diamond</v>
      </c>
      <c r="J176" s="2" t="str">
        <f>LOOKUP('Data Input '!C176,'Look Up Tables'!$G$19:$G$33,'Look Up Tables'!$J$19:$J$33)</f>
        <v>Green</v>
      </c>
      <c r="K176" s="2"/>
      <c r="L176" s="2"/>
      <c r="M176" s="2"/>
      <c r="N176" s="2"/>
    </row>
    <row r="177" spans="1:14" ht="30">
      <c r="A177" s="7">
        <f>'Data Input '!A177</f>
        <v>176</v>
      </c>
      <c r="B177" s="7" t="str">
        <f>'Data Input '!C177</f>
        <v>River Crossings</v>
      </c>
      <c r="C177" s="7"/>
      <c r="D177" s="20" t="str">
        <f>'Data Input '!D177</f>
        <v>Burn of Agie</v>
      </c>
      <c r="E177" s="20" t="str">
        <f>"Map# "&amp;'Data Input '!K177&amp;" Grid Ref: "&amp;"("&amp;'Data Input '!L177&amp;")"&amp;"&lt;br/&gt;"&amp;"Altitude "&amp;'Data Input '!M177&amp;"&lt;br/&gt;"&amp;'Data Input '!E177&amp;"&lt;br/&gt;"&amp;'Data Input '!F177&amp;"&lt;br/&gt;"&amp;" "&amp;'Data Input '!G177&amp;"&lt;br/&gt;"&amp;'Data Input '!N177&amp;" "&amp;'Data Input '!O177&amp;"&lt;br/&gt;"&amp;'Data Input '!H177&amp;"&lt;br/&gt;"&amp;'Data Input '!I177&amp;"&lt;br/&gt;"&amp;'Data Input '!J177</f>
        <v>Map# 34 Grid Ref: (NN369918)&lt;br/&gt;Altitude &lt;br/&gt;Natural bridge&lt;br/&gt;Large chock stone covered by path&lt;br/&gt; &lt;br/&gt;Verified &lt;br/&gt;&lt;br/&gt;&lt;br/&gt;</v>
      </c>
      <c r="F177" s="2">
        <v>56.988702450232083</v>
      </c>
      <c r="G177" s="2">
        <v>-4.6847137909921388</v>
      </c>
      <c r="H177" s="2">
        <f>'Data Input '!M177</f>
        <v>0</v>
      </c>
      <c r="I177" s="2" t="str">
        <f>LOOKUP('Data Input '!C177,'Look Up Tables'!$G$19:$G$33,'Look Up Tables'!$I$19:$I$33)</f>
        <v>diamond</v>
      </c>
      <c r="J177" s="2" t="str">
        <f>LOOKUP('Data Input '!C177,'Look Up Tables'!$G$19:$G$33,'Look Up Tables'!$J$19:$J$33)</f>
        <v>Green</v>
      </c>
      <c r="K177" s="2"/>
      <c r="L177" s="2"/>
      <c r="M177" s="2"/>
      <c r="N177" s="2"/>
    </row>
    <row r="178" spans="1:14" ht="30">
      <c r="A178" s="7">
        <f>'Data Input '!A178</f>
        <v>177</v>
      </c>
      <c r="B178" s="7" t="str">
        <f>'Data Input '!C178</f>
        <v>River Crossings</v>
      </c>
      <c r="C178" s="7"/>
      <c r="D178" s="20" t="str">
        <f>'Data Input '!D178</f>
        <v>Allt Chonnal</v>
      </c>
      <c r="E178" s="20" t="str">
        <f>"Map# "&amp;'Data Input '!K178&amp;" Grid Ref: "&amp;"("&amp;'Data Input '!L178&amp;")"&amp;"&lt;br/&gt;"&amp;"Altitude "&amp;'Data Input '!M178&amp;"&lt;br/&gt;"&amp;'Data Input '!E178&amp;"&lt;br/&gt;"&amp;'Data Input '!F178&amp;"&lt;br/&gt;"&amp;" "&amp;'Data Input '!G178&amp;"&lt;br/&gt;"&amp;'Data Input '!N178&amp;" "&amp;'Data Input '!O178&amp;"&lt;br/&gt;"&amp;'Data Input '!H178&amp;"&lt;br/&gt;"&amp;'Data Input '!I178&amp;"&lt;br/&gt;"&amp;'Data Input '!J178</f>
        <v>Map# 34 Grid Ref: (NN389945)&lt;br/&gt;Altitude &lt;br/&gt;No bridge opposite bothy. Potentially dangerous crossing in spate&lt;br/&gt;Small bridge at NN389945, 1.5k north&lt;br/&gt; &lt;br/&gt;Verified &lt;br/&gt;&lt;br/&gt;&lt;br/&gt;</v>
      </c>
      <c r="F178" s="2">
        <v>57.013635496353807</v>
      </c>
      <c r="G178" s="2">
        <v>-4.6535584517781254</v>
      </c>
      <c r="H178" s="2">
        <f>'Data Input '!M178</f>
        <v>0</v>
      </c>
      <c r="I178" s="2" t="str">
        <f>LOOKUP('Data Input '!C178,'Look Up Tables'!$G$19:$G$33,'Look Up Tables'!$I$19:$I$33)</f>
        <v>diamond</v>
      </c>
      <c r="J178" s="2" t="str">
        <f>LOOKUP('Data Input '!C178,'Look Up Tables'!$G$19:$G$33,'Look Up Tables'!$J$19:$J$33)</f>
        <v>Green</v>
      </c>
      <c r="K178" s="2"/>
      <c r="L178" s="2"/>
      <c r="M178" s="2"/>
      <c r="N178" s="2"/>
    </row>
    <row r="179" spans="1:14">
      <c r="A179" s="7">
        <f>'Data Input '!A179</f>
        <v>178</v>
      </c>
      <c r="B179" s="7" t="str">
        <f>'Data Input '!C179</f>
        <v>River Crossings</v>
      </c>
      <c r="C179" s="7"/>
      <c r="D179" s="20" t="str">
        <f>'Data Input '!D179</f>
        <v>Shesgnan Burn</v>
      </c>
      <c r="E179" s="20" t="str">
        <f>"Map# "&amp;'Data Input '!K179&amp;" Grid Ref: "&amp;"("&amp;'Data Input '!L179&amp;")"&amp;"&lt;br/&gt;"&amp;"Altitude "&amp;'Data Input '!M179&amp;"&lt;br/&gt;"&amp;'Data Input '!E179&amp;"&lt;br/&gt;"&amp;'Data Input '!F179&amp;"&lt;br/&gt;"&amp;" "&amp;'Data Input '!G179&amp;"&lt;br/&gt;"&amp;'Data Input '!N179&amp;" "&amp;'Data Input '!O179&amp;"&lt;br/&gt;"&amp;'Data Input '!H179&amp;"&lt;br/&gt;"&amp;'Data Input '!I179&amp;"&lt;br/&gt;"&amp;'Data Input '!J179</f>
        <v>Map# 34 Grid Ref: (NN432944)&lt;br/&gt;Altitude &lt;br/&gt;No bridge. Possibly awkward in spate&lt;br/&gt;&lt;br/&gt; &lt;br/&gt;Verified &lt;br/&gt;&lt;br/&gt;&lt;br/&gt;</v>
      </c>
      <c r="F179" s="2">
        <v>57.014218251380598</v>
      </c>
      <c r="G179" s="2">
        <v>-4.5827516170369558</v>
      </c>
      <c r="H179" s="2">
        <f>'Data Input '!M179</f>
        <v>0</v>
      </c>
      <c r="I179" s="2" t="str">
        <f>LOOKUP('Data Input '!C179,'Look Up Tables'!$G$19:$G$33,'Look Up Tables'!$I$19:$I$33)</f>
        <v>diamond</v>
      </c>
      <c r="J179" s="2" t="str">
        <f>LOOKUP('Data Input '!C179,'Look Up Tables'!$G$19:$G$33,'Look Up Tables'!$J$19:$J$33)</f>
        <v>Green</v>
      </c>
      <c r="K179" s="2"/>
      <c r="L179" s="2"/>
      <c r="M179" s="2"/>
      <c r="N179" s="2"/>
    </row>
    <row r="180" spans="1:14">
      <c r="A180" s="7">
        <f>'Data Input '!A180</f>
        <v>179</v>
      </c>
      <c r="B180" s="7" t="str">
        <f>'Data Input '!C180</f>
        <v>River Crossings</v>
      </c>
      <c r="C180" s="7"/>
      <c r="D180" s="20" t="str">
        <f>'Data Input '!D180</f>
        <v>All a' Chaorainn</v>
      </c>
      <c r="E180" s="20" t="str">
        <f>"Map# "&amp;'Data Input '!K180&amp;" Grid Ref: "&amp;"("&amp;'Data Input '!L180&amp;")"&amp;"&lt;br/&gt;"&amp;"Altitude "&amp;'Data Input '!M180&amp;"&lt;br/&gt;"&amp;'Data Input '!E180&amp;"&lt;br/&gt;"&amp;'Data Input '!F180&amp;"&lt;br/&gt;"&amp;" "&amp;'Data Input '!G180&amp;"&lt;br/&gt;"&amp;'Data Input '!N180&amp;" "&amp;'Data Input '!O180&amp;"&lt;br/&gt;"&amp;'Data Input '!H180&amp;"&lt;br/&gt;"&amp;'Data Input '!I180&amp;"&lt;br/&gt;"&amp;'Data Input '!J180</f>
        <v>Map# 35 Grid Ref: (NH691013)&lt;br/&gt;Altitude &lt;br/&gt;Hidden bridge, not shown on LR map&lt;br/&gt;&lt;br/&gt; &lt;br/&gt;Verified &lt;br/&gt;&lt;br/&gt;&lt;br/&gt;</v>
      </c>
      <c r="F180" s="2">
        <v>57.084235875002676</v>
      </c>
      <c r="G180" s="2">
        <v>-4.160108797595214</v>
      </c>
      <c r="H180" s="2">
        <f>'Data Input '!M180</f>
        <v>0</v>
      </c>
      <c r="I180" s="2" t="str">
        <f>LOOKUP('Data Input '!C180,'Look Up Tables'!$G$19:$G$33,'Look Up Tables'!$I$19:$I$33)</f>
        <v>diamond</v>
      </c>
      <c r="J180" s="2" t="str">
        <f>LOOKUP('Data Input '!C180,'Look Up Tables'!$G$19:$G$33,'Look Up Tables'!$J$19:$J$33)</f>
        <v>Green</v>
      </c>
      <c r="K180" s="2"/>
      <c r="L180" s="2"/>
      <c r="M180" s="2"/>
      <c r="N180" s="2"/>
    </row>
    <row r="181" spans="1:14" ht="30">
      <c r="A181" s="7">
        <f>'Data Input '!A181</f>
        <v>180</v>
      </c>
      <c r="B181" s="7" t="str">
        <f>'Data Input '!C181</f>
        <v>River Crossings</v>
      </c>
      <c r="C181" s="7"/>
      <c r="D181" s="20" t="str">
        <f>'Data Input '!D181</f>
        <v>River Findhorn</v>
      </c>
      <c r="E181" s="20" t="str">
        <f>"Map# "&amp;'Data Input '!K181&amp;" Grid Ref: "&amp;"("&amp;'Data Input '!L181&amp;")"&amp;"&lt;br/&gt;"&amp;"Altitude "&amp;'Data Input '!M181&amp;"&lt;br/&gt;"&amp;'Data Input '!E181&amp;"&lt;br/&gt;"&amp;'Data Input '!F181&amp;"&lt;br/&gt;"&amp;" "&amp;'Data Input '!G181&amp;"&lt;br/&gt;"&amp;'Data Input '!N181&amp;" "&amp;'Data Input '!O181&amp;"&lt;br/&gt;"&amp;'Data Input '!H181&amp;"&lt;br/&gt;"&amp;'Data Input '!I181&amp;"&lt;br/&gt;"&amp;'Data Input '!J181</f>
        <v>Map# 27 Grid Ref: (NH827348)&lt;br/&gt;Altitude &lt;br/&gt;Noted as ropeway on map&lt;br/&gt;Normally padlocked to the best of my knowledge&lt;br/&gt; &lt;br/&gt;Info required &lt;br/&gt;&lt;br/&gt;&lt;br/&gt;</v>
      </c>
      <c r="F181" s="2">
        <v>57.388690634538008</v>
      </c>
      <c r="G181" s="2">
        <v>-3.9516680977468264</v>
      </c>
      <c r="H181" s="2">
        <f>'Data Input '!M181</f>
        <v>0</v>
      </c>
      <c r="I181" s="2" t="str">
        <f>LOOKUP('Data Input '!C181,'Look Up Tables'!$G$19:$G$33,'Look Up Tables'!$I$19:$I$33)</f>
        <v>diamond</v>
      </c>
      <c r="J181" s="2" t="str">
        <f>LOOKUP('Data Input '!C181,'Look Up Tables'!$G$19:$G$33,'Look Up Tables'!$J$19:$J$33)</f>
        <v>Green</v>
      </c>
      <c r="K181" s="2"/>
      <c r="L181" s="2"/>
      <c r="M181" s="2"/>
      <c r="N181" s="2"/>
    </row>
    <row r="182" spans="1:14" ht="45">
      <c r="A182" s="7">
        <f>'Data Input '!A182</f>
        <v>181</v>
      </c>
      <c r="B182" s="7" t="str">
        <f>'Data Input '!C182</f>
        <v>Difficult Ground</v>
      </c>
      <c r="C182" s="7"/>
      <c r="D182" s="20" t="str">
        <f>'Data Input '!D182</f>
        <v>Coire an t-Sidhein</v>
      </c>
      <c r="E182" s="20" t="str">
        <f>"Map# "&amp;'Data Input '!K182&amp;" Grid Ref: "&amp;"("&amp;'Data Input '!L182&amp;")"&amp;"&lt;br/&gt;"&amp;"Altitude "&amp;'Data Input '!M182&amp;"&lt;br/&gt;"&amp;'Data Input '!E182&amp;"&lt;br/&gt;"&amp;'Data Input '!F182&amp;"&lt;br/&gt;"&amp;" "&amp;'Data Input '!G182&amp;"&lt;br/&gt;"&amp;'Data Input '!N182&amp;" "&amp;'Data Input '!O182&amp;"&lt;br/&gt;"&amp;'Data Input '!H182&amp;"&lt;br/&gt;"&amp;'Data Input '!I182&amp;"&lt;br/&gt;"&amp;'Data Input '!J182</f>
        <v>Map# 34 Grid Ref: (NN301958)&lt;br/&gt;Altitude &lt;br/&gt;Popular crossing between Laggan and Glen Roy. Awkward exit from forestry, liable to change due to forestry activities&lt;br/&gt;GG hostel used to post a map of current route. I'm not sure if that is still the case&lt;br/&gt; &lt;br/&gt;Info Required &lt;br/&gt;&lt;br/&gt;&lt;br/&gt;</v>
      </c>
      <c r="F182" s="2">
        <v>57.022147221061935</v>
      </c>
      <c r="G182" s="2">
        <v>-4.7991933287360604</v>
      </c>
      <c r="H182" s="2">
        <f>'Data Input '!M182</f>
        <v>0</v>
      </c>
      <c r="I182" s="2" t="str">
        <f>LOOKUP('Data Input '!C182,'Look Up Tables'!$G$19:$G$33,'Look Up Tables'!$I$19:$I$33)</f>
        <v>cross</v>
      </c>
      <c r="J182" s="2" t="str">
        <f>LOOKUP('Data Input '!C182,'Look Up Tables'!$G$19:$G$33,'Look Up Tables'!$J$19:$J$33)</f>
        <v>Yellow</v>
      </c>
      <c r="K182" s="2"/>
      <c r="L182" s="2"/>
      <c r="M182" s="2"/>
      <c r="N182" s="2"/>
    </row>
    <row r="183" spans="1:14" ht="45">
      <c r="A183" s="7">
        <f>'Data Input '!A183</f>
        <v>182</v>
      </c>
      <c r="B183" s="7" t="str">
        <f>'Data Input '!C183</f>
        <v>Difficult Ground</v>
      </c>
      <c r="C183" s="7"/>
      <c r="D183" s="20" t="str">
        <f>'Data Input '!D183</f>
        <v>Farraline to Dunmaglass</v>
      </c>
      <c r="E183" s="20" t="str">
        <f>"Map# "&amp;'Data Input '!K183&amp;" Grid Ref: "&amp;"("&amp;'Data Input '!L183&amp;")"&amp;"&lt;br/&gt;"&amp;"Altitude "&amp;'Data Input '!M183&amp;"&lt;br/&gt;"&amp;'Data Input '!E183&amp;"&lt;br/&gt;"&amp;'Data Input '!F183&amp;"&lt;br/&gt;"&amp;" "&amp;'Data Input '!G183&amp;"&lt;br/&gt;"&amp;'Data Input '!N183&amp;" "&amp;'Data Input '!O183&amp;"&lt;br/&gt;"&amp;'Data Input '!H183&amp;"&lt;br/&gt;"&amp;'Data Input '!I183&amp;"&lt;br/&gt;"&amp;'Data Input '!J183</f>
        <v>Map# 35 Grid Ref: (NH575223)&lt;br/&gt;Altitude &lt;br/&gt;Branch path shown from NH575223 does not exist on the ground, Low fence on col, with no stile&lt;br/&gt;Occasional waymarks en route to Dunmaglass Lodge but no path until close to the building&lt;br/&gt; &lt;br/&gt;Verified &lt;br/&gt;&lt;br/&gt;&lt;br/&gt;</v>
      </c>
      <c r="F183" s="2">
        <v>57.269297666649557</v>
      </c>
      <c r="G183" s="2">
        <v>-4.3633622103891616</v>
      </c>
      <c r="H183" s="2">
        <f>'Data Input '!M183</f>
        <v>0</v>
      </c>
      <c r="I183" s="2" t="str">
        <f>LOOKUP('Data Input '!C183,'Look Up Tables'!$G$19:$G$33,'Look Up Tables'!$I$19:$I$33)</f>
        <v>cross</v>
      </c>
      <c r="J183" s="2" t="str">
        <f>LOOKUP('Data Input '!C183,'Look Up Tables'!$G$19:$G$33,'Look Up Tables'!$J$19:$J$33)</f>
        <v>Yellow</v>
      </c>
      <c r="K183" s="2"/>
      <c r="L183" s="2"/>
      <c r="M183" s="2"/>
      <c r="N183" s="2"/>
    </row>
    <row r="184" spans="1:14" ht="45">
      <c r="A184" s="7">
        <f>'Data Input '!A184</f>
        <v>183</v>
      </c>
      <c r="B184" s="7" t="str">
        <f>'Data Input '!C184</f>
        <v>Difficult Ground</v>
      </c>
      <c r="C184" s="7"/>
      <c r="D184" s="20" t="str">
        <f>'Data Input '!D184</f>
        <v>Glen Fintaig to Glen Roy</v>
      </c>
      <c r="E184" s="20" t="str">
        <f>"Map# "&amp;'Data Input '!K184&amp;" Grid Ref: "&amp;"("&amp;'Data Input '!L184&amp;")"&amp;"&lt;br/&gt;"&amp;"Altitude "&amp;'Data Input '!M184&amp;"&lt;br/&gt;"&amp;'Data Input '!E184&amp;"&lt;br/&gt;"&amp;'Data Input '!F184&amp;"&lt;br/&gt;"&amp;" "&amp;'Data Input '!G184&amp;"&lt;br/&gt;"&amp;'Data Input '!N184&amp;" "&amp;'Data Input '!O184&amp;"&lt;br/&gt;"&amp;'Data Input '!H184&amp;"&lt;br/&gt;"&amp;'Data Input '!I184&amp;"&lt;br/&gt;"&amp;'Data Input '!J184</f>
        <v>Map# 34 Grid Ref: (NN285885)&lt;br/&gt;Altitude &lt;br/&gt;Tempting 510m col at NN285885 but approach from Glen Fintaig is difficult&lt;br/&gt;Burn runs in deep ravine, slopes to the south feasible but comprise deep heather&lt;br/&gt; &lt;br/&gt;Verified &lt;br/&gt;&lt;br/&gt;&lt;br/&gt;</v>
      </c>
      <c r="F184" s="2">
        <v>56.95604971575753</v>
      </c>
      <c r="G184" s="2">
        <v>-4.82055592391049</v>
      </c>
      <c r="H184" s="2">
        <f>'Data Input '!M184</f>
        <v>0</v>
      </c>
      <c r="I184" s="2" t="str">
        <f>LOOKUP('Data Input '!C184,'Look Up Tables'!$G$19:$G$33,'Look Up Tables'!$I$19:$I$33)</f>
        <v>cross</v>
      </c>
      <c r="J184" s="2" t="str">
        <f>LOOKUP('Data Input '!C184,'Look Up Tables'!$G$19:$G$33,'Look Up Tables'!$J$19:$J$33)</f>
        <v>Yellow</v>
      </c>
      <c r="K184" s="2"/>
      <c r="L184" s="2"/>
      <c r="M184" s="2"/>
      <c r="N184" s="2"/>
    </row>
    <row r="185" spans="1:14" ht="45">
      <c r="A185" s="7">
        <f>'Data Input '!A185</f>
        <v>184</v>
      </c>
      <c r="B185" s="7" t="str">
        <f>'Data Input '!C185</f>
        <v>Difficult Ground</v>
      </c>
      <c r="C185" s="7"/>
      <c r="D185" s="20" t="str">
        <f>'Data Input '!D185</f>
        <v>Aberchalder to Blackburn of Coireyairack</v>
      </c>
      <c r="E185" s="20" t="str">
        <f>"Map# "&amp;'Data Input '!K185&amp;" Grid Ref: "&amp;"("&amp;'Data Input '!L185&amp;")"&amp;"&lt;br/&gt;"&amp;"Altitude "&amp;'Data Input '!M185&amp;"&lt;br/&gt;"&amp;'Data Input '!E185&amp;"&lt;br/&gt;"&amp;'Data Input '!F185&amp;"&lt;br/&gt;"&amp;" "&amp;'Data Input '!G185&amp;"&lt;br/&gt;"&amp;'Data Input '!N185&amp;" "&amp;'Data Input '!O185&amp;"&lt;br/&gt;"&amp;'Data Input '!H185&amp;"&lt;br/&gt;"&amp;'Data Input '!I185&amp;"&lt;br/&gt;"&amp;'Data Input '!J185</f>
        <v>Map# 34 Grid Ref: (NH368026)&lt;br/&gt;Altitude &lt;br/&gt;Google Earth shows series of straight lines on ground, east of Allt  a' Charnaich, drainage ditches?&lt;br/&gt;No personal information but a few Challengers routes I've vetted have gone that way. No feedback received&lt;br/&gt; &lt;br/&gt;Info Required &lt;br/&gt;&lt;br/&gt;&lt;br/&gt;</v>
      </c>
      <c r="F185" s="2">
        <v>57.085590004716899</v>
      </c>
      <c r="G185" s="2">
        <v>-4.6933657221702472</v>
      </c>
      <c r="H185" s="2">
        <f>'Data Input '!M185</f>
        <v>0</v>
      </c>
      <c r="I185" s="2" t="str">
        <f>LOOKUP('Data Input '!C185,'Look Up Tables'!$G$19:$G$33,'Look Up Tables'!$I$19:$I$33)</f>
        <v>cross</v>
      </c>
      <c r="J185" s="2" t="str">
        <f>LOOKUP('Data Input '!C185,'Look Up Tables'!$G$19:$G$33,'Look Up Tables'!$J$19:$J$33)</f>
        <v>Yellow</v>
      </c>
      <c r="K185" s="2"/>
      <c r="L185" s="2"/>
      <c r="M185" s="2"/>
      <c r="N185" s="2"/>
    </row>
    <row r="186" spans="1:14" ht="30">
      <c r="A186" s="7">
        <f>'Data Input '!A186</f>
        <v>185</v>
      </c>
      <c r="B186" s="7" t="str">
        <f>'Data Input '!C186</f>
        <v>Shelters</v>
      </c>
      <c r="C186" s="7"/>
      <c r="D186" s="20" t="str">
        <f>'Data Input '!D186</f>
        <v>Caggan</v>
      </c>
      <c r="E186" s="20" t="str">
        <f>"Map# "&amp;'Data Input '!K186&amp;" Grid Ref: "&amp;"("&amp;'Data Input '!L186&amp;")"&amp;"&lt;br/&gt;"&amp;"Altitude "&amp;'Data Input '!M186&amp;"&lt;br/&gt;"&amp;'Data Input '!E186&amp;"&lt;br/&gt;"&amp;'Data Input '!F186&amp;"&lt;br/&gt;"&amp;" "&amp;'Data Input '!G186&amp;"&lt;br/&gt;"&amp;'Data Input '!N186&amp;" "&amp;'Data Input '!O186&amp;"&lt;br/&gt;"&amp;'Data Input '!H186&amp;"&lt;br/&gt;"&amp;'Data Input '!I186&amp;"&lt;br/&gt;"&amp;'Data Input '!J186</f>
        <v>Map# 35 Grid Ref: (NH820167)&lt;br/&gt;Altitude &lt;br/&gt;Was a poor bothy in the past. Now a renovated and locked holiday cottage&lt;br/&gt;&lt;br/&gt; &lt;br/&gt;Verified &lt;br/&gt;&lt;br/&gt;&lt;br/&gt;</v>
      </c>
      <c r="F186" s="2">
        <v>57.225997005380698</v>
      </c>
      <c r="G186" s="2">
        <v>-3.9546632188012807</v>
      </c>
      <c r="H186" s="2">
        <f>'Data Input '!M186</f>
        <v>0</v>
      </c>
      <c r="I186" s="2" t="str">
        <f>LOOKUP('Data Input '!C186,'Look Up Tables'!$G$19:$G$33,'Look Up Tables'!$I$19:$I$33)</f>
        <v>googleblank</v>
      </c>
      <c r="J186" s="2" t="str">
        <f>LOOKUP('Data Input '!C186,'Look Up Tables'!$G$19:$G$33,'Look Up Tables'!$J$19:$J$33)</f>
        <v>Orange</v>
      </c>
      <c r="K186" s="2"/>
      <c r="L186" s="2"/>
      <c r="M186" s="2"/>
      <c r="N186" s="2"/>
    </row>
    <row r="187" spans="1:14" ht="30">
      <c r="A187" s="7">
        <f>'Data Input '!A187</f>
        <v>186</v>
      </c>
      <c r="B187" s="7" t="str">
        <f>'Data Input '!C187</f>
        <v>Shelters</v>
      </c>
      <c r="C187" s="7"/>
      <c r="D187" s="20" t="str">
        <f>'Data Input '!D187</f>
        <v>Dalbeg</v>
      </c>
      <c r="E187" s="20" t="str">
        <f>"Map# "&amp;'Data Input '!K187&amp;" Grid Ref: "&amp;"("&amp;'Data Input '!L187&amp;")"&amp;"&lt;br/&gt;"&amp;"Altitude "&amp;'Data Input '!M187&amp;"&lt;br/&gt;"&amp;'Data Input '!E187&amp;"&lt;br/&gt;"&amp;'Data Input '!F187&amp;"&lt;br/&gt;"&amp;" "&amp;'Data Input '!G187&amp;"&lt;br/&gt;"&amp;'Data Input '!N187&amp;" "&amp;'Data Input '!O187&amp;"&lt;br/&gt;"&amp;'Data Input '!H187&amp;"&lt;br/&gt;"&amp;'Data Input '!I187&amp;"&lt;br/&gt;"&amp;'Data Input '!J187</f>
        <v>Map# 35 Grid Ref: (NH665132)&lt;br/&gt;Altitude &lt;br/&gt;Was a poor bothy in the past. Now a renovated and locked holiday cottage&lt;br/&gt;&lt;br/&gt; &lt;br/&gt;Verified &lt;br/&gt;&lt;br/&gt;&lt;br/&gt;</v>
      </c>
      <c r="F187" s="2">
        <v>57.189599999999999</v>
      </c>
      <c r="G187" s="2">
        <v>-4.2259000000000002</v>
      </c>
      <c r="H187" s="2">
        <f>'Data Input '!M187</f>
        <v>0</v>
      </c>
      <c r="I187" s="2" t="str">
        <f>LOOKUP('Data Input '!C187,'Look Up Tables'!$G$19:$G$33,'Look Up Tables'!$I$19:$I$33)</f>
        <v>googleblank</v>
      </c>
      <c r="J187" s="2" t="str">
        <f>LOOKUP('Data Input '!C187,'Look Up Tables'!$G$19:$G$33,'Look Up Tables'!$J$19:$J$33)</f>
        <v>Orange</v>
      </c>
      <c r="K187" s="2"/>
      <c r="L187" s="2"/>
      <c r="M187" s="2"/>
      <c r="N187" s="2"/>
    </row>
    <row r="188" spans="1:14" ht="30">
      <c r="A188" s="7">
        <f>'Data Input '!A188</f>
        <v>187</v>
      </c>
      <c r="B188" s="7" t="str">
        <f>'Data Input '!C188</f>
        <v>Shelters</v>
      </c>
      <c r="C188" s="7"/>
      <c r="D188" s="20" t="str">
        <f>'Data Input '!D188</f>
        <v>River Eskin</v>
      </c>
      <c r="E188" s="20" t="str">
        <f>"Map# "&amp;'Data Input '!K188&amp;" Grid Ref: "&amp;"("&amp;'Data Input '!L188&amp;")"&amp;"&lt;br/&gt;"&amp;"Altitude "&amp;'Data Input '!M188&amp;"&lt;br/&gt;"&amp;'Data Input '!E188&amp;"&lt;br/&gt;"&amp;'Data Input '!F188&amp;"&lt;br/&gt;"&amp;" "&amp;'Data Input '!G188&amp;"&lt;br/&gt;"&amp;'Data Input '!N188&amp;" "&amp;'Data Input '!O188&amp;"&lt;br/&gt;"&amp;'Data Input '!H188&amp;"&lt;br/&gt;"&amp;'Data Input '!I188&amp;"&lt;br/&gt;"&amp;'Data Input '!J188</f>
        <v>Map# 35 Grid Ref: (NH600101)&lt;br/&gt;Altitude &lt;br/&gt;Derelict wooden bothy, possible emergency shelter&lt;br/&gt;May have collapsed by now&lt;br/&gt; &lt;br/&gt;Info Required &lt;br/&gt;&lt;br/&gt;&lt;br/&gt;</v>
      </c>
      <c r="F188" s="2">
        <v>57.160555093710443</v>
      </c>
      <c r="G188" s="2">
        <v>-4.3150680932680068</v>
      </c>
      <c r="H188" s="2">
        <f>'Data Input '!M188</f>
        <v>0</v>
      </c>
      <c r="I188" s="2" t="str">
        <f>LOOKUP('Data Input '!C188,'Look Up Tables'!$G$19:$G$33,'Look Up Tables'!$I$19:$I$33)</f>
        <v>googleblank</v>
      </c>
      <c r="J188" s="2" t="str">
        <f>LOOKUP('Data Input '!C188,'Look Up Tables'!$G$19:$G$33,'Look Up Tables'!$J$19:$J$33)</f>
        <v>Orange</v>
      </c>
      <c r="K188" s="2"/>
      <c r="L188" s="2"/>
      <c r="M188" s="2"/>
      <c r="N188" s="2"/>
    </row>
    <row r="189" spans="1:14">
      <c r="A189" s="7">
        <f>'Data Input '!A189</f>
        <v>188</v>
      </c>
      <c r="B189" s="7" t="str">
        <f>'Data Input '!C189</f>
        <v>Shelters</v>
      </c>
      <c r="C189" s="7"/>
      <c r="D189" s="20" t="str">
        <f>'Data Input '!D189</f>
        <v>Allt Sguabach</v>
      </c>
      <c r="E189" s="20" t="str">
        <f>"Map# "&amp;'Data Input '!K189&amp;" Grid Ref: "&amp;"("&amp;'Data Input '!L189&amp;")"&amp;"&lt;br/&gt;"&amp;"Altitude "&amp;'Data Input '!M189&amp;"&lt;br/&gt;"&amp;'Data Input '!E189&amp;"&lt;br/&gt;"&amp;'Data Input '!F189&amp;"&lt;br/&gt;"&amp;" "&amp;'Data Input '!G189&amp;"&lt;br/&gt;"&amp;'Data Input '!N189&amp;" "&amp;'Data Input '!O189&amp;"&lt;br/&gt;"&amp;'Data Input '!H189&amp;"&lt;br/&gt;"&amp;'Data Input '!I189&amp;"&lt;br/&gt;"&amp;'Data Input '!J189</f>
        <v>Map# 27 Grid Ref: (NH858293)&lt;br/&gt;Altitude &lt;br/&gt;New shooting hut&lt;br/&gt;&lt;br/&gt; &lt;br/&gt;Verified &lt;br/&gt;&lt;br/&gt;&lt;br/&gt;</v>
      </c>
      <c r="F189" s="2">
        <v>57.340095419852204</v>
      </c>
      <c r="G189" s="2">
        <v>-3.897570641583096</v>
      </c>
      <c r="H189" s="2">
        <f>'Data Input '!M189</f>
        <v>0</v>
      </c>
      <c r="I189" s="2" t="str">
        <f>LOOKUP('Data Input '!C189,'Look Up Tables'!$G$19:$G$33,'Look Up Tables'!$I$19:$I$33)</f>
        <v>googleblank</v>
      </c>
      <c r="J189" s="2" t="str">
        <f>LOOKUP('Data Input '!C189,'Look Up Tables'!$G$19:$G$33,'Look Up Tables'!$J$19:$J$33)</f>
        <v>Orange</v>
      </c>
      <c r="K189" s="2"/>
      <c r="L189" s="2"/>
      <c r="M189" s="2"/>
      <c r="N189" s="2"/>
    </row>
    <row r="190" spans="1:14">
      <c r="A190" s="7">
        <f>'Data Input '!A190</f>
        <v>189</v>
      </c>
      <c r="B190" s="7" t="str">
        <f>'Data Input '!C190</f>
        <v>Shelters</v>
      </c>
      <c r="C190" s="7"/>
      <c r="D190" s="20" t="str">
        <f>'Data Input '!D190</f>
        <v>Red bothy</v>
      </c>
      <c r="E190" s="20" t="str">
        <f>"Map# "&amp;'Data Input '!K190&amp;" Grid Ref: "&amp;"("&amp;'Data Input '!L190&amp;")"&amp;"&lt;br/&gt;"&amp;"Altitude "&amp;'Data Input '!M190&amp;"&lt;br/&gt;"&amp;'Data Input '!E190&amp;"&lt;br/&gt;"&amp;'Data Input '!F190&amp;"&lt;br/&gt;"&amp;" "&amp;'Data Input '!G190&amp;"&lt;br/&gt;"&amp;'Data Input '!N190&amp;" "&amp;'Data Input '!O190&amp;"&lt;br/&gt;"&amp;'Data Input '!H190&amp;"&lt;br/&gt;"&amp;'Data Input '!I190&amp;"&lt;br/&gt;"&amp;'Data Input '!J190</f>
        <v>Map# 35 Grid Ref: (NH687022)&lt;br/&gt;Altitude &lt;br/&gt;Derelict shelter&lt;br/&gt;Emergency shelter only&lt;br/&gt; &lt;br/&gt;Verified &lt;br/&gt;&lt;br/&gt;&lt;br/&gt;</v>
      </c>
      <c r="F190" s="2">
        <v>57.092201959954757</v>
      </c>
      <c r="G190" s="2">
        <v>-4.167175673076736</v>
      </c>
      <c r="H190" s="2">
        <f>'Data Input '!M190</f>
        <v>0</v>
      </c>
      <c r="I190" s="2" t="str">
        <f>LOOKUP('Data Input '!C190,'Look Up Tables'!$G$19:$G$33,'Look Up Tables'!$I$19:$I$33)</f>
        <v>googleblank</v>
      </c>
      <c r="J190" s="2" t="str">
        <f>LOOKUP('Data Input '!C190,'Look Up Tables'!$G$19:$G$33,'Look Up Tables'!$J$19:$J$33)</f>
        <v>Orange</v>
      </c>
      <c r="K190" s="2"/>
      <c r="L190" s="2"/>
      <c r="M190" s="2"/>
      <c r="N190" s="2"/>
    </row>
    <row r="191" spans="1:14" ht="30">
      <c r="A191" s="7">
        <f>'Data Input '!A191</f>
        <v>190</v>
      </c>
      <c r="B191" s="7" t="str">
        <f>'Data Input '!C191</f>
        <v>POIs</v>
      </c>
      <c r="C191" s="7"/>
      <c r="D191" s="20" t="str">
        <f>'Data Input '!D191</f>
        <v>Tom Mor</v>
      </c>
      <c r="E191" s="20" t="str">
        <f>"Map# "&amp;'Data Input '!K191&amp;" Grid Ref: "&amp;"("&amp;'Data Input '!L191&amp;")"&amp;"&lt;br/&gt;"&amp;"Altitude "&amp;'Data Input '!M191&amp;"&lt;br/&gt;"&amp;'Data Input '!E191&amp;"&lt;br/&gt;"&amp;'Data Input '!F191&amp;"&lt;br/&gt;"&amp;" "&amp;'Data Input '!G191&amp;"&lt;br/&gt;"&amp;'Data Input '!N191&amp;" "&amp;'Data Input '!O191&amp;"&lt;br/&gt;"&amp;'Data Input '!H191&amp;"&lt;br/&gt;"&amp;'Data Input '!I191&amp;"&lt;br/&gt;"&amp;'Data Input '!J191</f>
        <v>Map# 34 Grid Ref: (NN371867)&lt;br/&gt;Altitude &lt;br/&gt;Excellent pitching on col in fine weather&lt;br/&gt;&lt;br/&gt; &lt;br/&gt;Verified &lt;br/&gt;&lt;br/&gt;&lt;br/&gt;</v>
      </c>
      <c r="F191" s="2">
        <v>56.94300295909396</v>
      </c>
      <c r="G191" s="2">
        <v>-4.6781378219308589</v>
      </c>
      <c r="H191" s="2">
        <f>'Data Input '!M191</f>
        <v>0</v>
      </c>
      <c r="I191" s="2" t="str">
        <f>LOOKUP('Data Input '!C191,'Look Up Tables'!$G$19:$G$33,'Look Up Tables'!$I$19:$I$33)</f>
        <v>square</v>
      </c>
      <c r="J191" s="2" t="str">
        <f>LOOKUP('Data Input '!C191,'Look Up Tables'!$G$19:$G$33,'Look Up Tables'!$J$19:$J$33)</f>
        <v>Cyan</v>
      </c>
      <c r="K191" s="2"/>
      <c r="L191" s="2"/>
      <c r="M191" s="2"/>
      <c r="N191" s="2"/>
    </row>
    <row r="192" spans="1:14" ht="30">
      <c r="A192" s="7">
        <f>'Data Input '!A192</f>
        <v>191</v>
      </c>
      <c r="B192" s="7" t="str">
        <f>'Data Input '!C192</f>
        <v>River Crossings</v>
      </c>
      <c r="C192" s="7"/>
      <c r="D192" s="20" t="str">
        <f>'Data Input '!D192</f>
        <v>missing bridge over r.Feshie</v>
      </c>
      <c r="E192" s="20" t="str">
        <f>"Map# "&amp;'Data Input '!K192&amp;" Grid Ref: "&amp;"("&amp;'Data Input '!L192&amp;")"&amp;"&lt;br/&gt;"&amp;"Altitude "&amp;'Data Input '!M192&amp;"&lt;br/&gt;"&amp;'Data Input '!E192&amp;"&lt;br/&gt;"&amp;'Data Input '!F192&amp;"&lt;br/&gt;"&amp;" "&amp;'Data Input '!G192&amp;"&lt;br/&gt;"&amp;'Data Input '!N192&amp;" "&amp;'Data Input '!O192&amp;"&lt;br/&gt;"&amp;'Data Input '!H192&amp;"&lt;br/&gt;"&amp;'Data Input '!I192&amp;"&lt;br/&gt;"&amp;'Data Input '!J192</f>
        <v>Map# 43 Grid Ref: (NN880890)&lt;br/&gt;Altitude 449&lt;br/&gt;no bridge at this location&lt;br/&gt;&lt;br/&gt; &lt;br/&gt;Verified &lt;br/&gt;&lt;br/&gt;&lt;br/&gt;</v>
      </c>
      <c r="F192" s="2">
        <v>56.97877242750473</v>
      </c>
      <c r="G192" s="2">
        <v>-3.8429446376423448</v>
      </c>
      <c r="H192" s="2">
        <f>'Data Input '!M192</f>
        <v>449</v>
      </c>
      <c r="I192" s="2" t="str">
        <f>LOOKUP('Data Input '!C192,'Look Up Tables'!$G$19:$G$33,'Look Up Tables'!$I$19:$I$33)</f>
        <v>diamond</v>
      </c>
      <c r="J192" s="2" t="str">
        <f>LOOKUP('Data Input '!C192,'Look Up Tables'!$G$19:$G$33,'Look Up Tables'!$J$19:$J$33)</f>
        <v>Green</v>
      </c>
      <c r="K192" s="2"/>
      <c r="L192" s="2"/>
      <c r="M192" s="2"/>
      <c r="N192" s="2"/>
    </row>
    <row r="193" spans="1:14">
      <c r="A193" s="7">
        <f>'Data Input '!A193</f>
        <v>192</v>
      </c>
      <c r="B193" s="7" t="str">
        <f>'Data Input '!C193</f>
        <v>Shelters</v>
      </c>
      <c r="C193" s="7"/>
      <c r="D193" s="20" t="str">
        <f>'Data Input '!D193</f>
        <v>Allt Scheicheachan</v>
      </c>
      <c r="E193" s="20" t="str">
        <f>"Map# "&amp;'Data Input '!K193&amp;" Grid Ref: "&amp;"("&amp;'Data Input '!L193&amp;")"&amp;"&lt;br/&gt;"&amp;"Altitude "&amp;'Data Input '!M193&amp;"&lt;br/&gt;"&amp;'Data Input '!E193&amp;"&lt;br/&gt;"&amp;'Data Input '!F193&amp;"&lt;br/&gt;"&amp;" "&amp;'Data Input '!G193&amp;"&lt;br/&gt;"&amp;'Data Input '!N193&amp;" "&amp;'Data Input '!O193&amp;"&lt;br/&gt;"&amp;'Data Input '!H193&amp;"&lt;br/&gt;"&amp;'Data Input '!I193&amp;"&lt;br/&gt;"&amp;'Data Input '!J193</f>
        <v>Map# 43 Grid Ref: (NN835738)&lt;br/&gt;Altitude 461&lt;br/&gt;bothy&lt;br/&gt;&lt;br/&gt; &lt;br/&gt;Verified &lt;br/&gt;&lt;br/&gt;&lt;br/&gt;</v>
      </c>
      <c r="F193" s="2">
        <v>56.841173272046724</v>
      </c>
      <c r="G193" s="2">
        <v>-3.9099620601833274</v>
      </c>
      <c r="H193" s="2">
        <f>'Data Input '!M193</f>
        <v>461</v>
      </c>
      <c r="I193" s="2" t="str">
        <f>LOOKUP('Data Input '!C193,'Look Up Tables'!$G$19:$G$33,'Look Up Tables'!$I$19:$I$33)</f>
        <v>googleblank</v>
      </c>
      <c r="J193" s="2" t="str">
        <f>LOOKUP('Data Input '!C193,'Look Up Tables'!$G$19:$G$33,'Look Up Tables'!$J$19:$J$33)</f>
        <v>Orange</v>
      </c>
      <c r="K193" s="2"/>
      <c r="L193" s="2"/>
      <c r="M193" s="2"/>
      <c r="N193" s="2"/>
    </row>
    <row r="194" spans="1:14">
      <c r="A194" s="7">
        <f>'Data Input '!A194</f>
        <v>193</v>
      </c>
      <c r="B194" s="7" t="str">
        <f>'Data Input '!C194</f>
        <v>Shelters</v>
      </c>
      <c r="C194" s="7"/>
      <c r="D194" s="20" t="str">
        <f>'Data Input '!D194</f>
        <v>Callater Stable</v>
      </c>
      <c r="E194" s="20" t="str">
        <f>"Map# "&amp;'Data Input '!K194&amp;" Grid Ref: "&amp;"("&amp;'Data Input '!L194&amp;")"&amp;"&lt;br/&gt;"&amp;"Altitude "&amp;'Data Input '!M194&amp;"&lt;br/&gt;"&amp;'Data Input '!E194&amp;"&lt;br/&gt;"&amp;'Data Input '!F194&amp;"&lt;br/&gt;"&amp;" "&amp;'Data Input '!G194&amp;"&lt;br/&gt;"&amp;'Data Input '!N194&amp;" "&amp;'Data Input '!O194&amp;"&lt;br/&gt;"&amp;'Data Input '!H194&amp;"&lt;br/&gt;"&amp;'Data Input '!I194&amp;"&lt;br/&gt;"&amp;'Data Input '!J194</f>
        <v>Map# 43 Grid Ref: (NO178844)&lt;br/&gt;Altitude 509&lt;br/&gt;bothy&lt;br/&gt;&lt;br/&gt; &lt;br/&gt;Verified &lt;br/&gt;&lt;br/&gt;&lt;br/&gt;</v>
      </c>
      <c r="F194" s="2">
        <v>56.943715829739709</v>
      </c>
      <c r="G194" s="2">
        <v>-3.3512765166195839</v>
      </c>
      <c r="H194" s="2">
        <f>'Data Input '!M194</f>
        <v>509</v>
      </c>
      <c r="I194" s="2" t="str">
        <f>LOOKUP('Data Input '!C194,'Look Up Tables'!$G$19:$G$33,'Look Up Tables'!$I$19:$I$33)</f>
        <v>googleblank</v>
      </c>
      <c r="J194" s="2" t="str">
        <f>LOOKUP('Data Input '!C194,'Look Up Tables'!$G$19:$G$33,'Look Up Tables'!$J$19:$J$33)</f>
        <v>Orange</v>
      </c>
      <c r="K194" s="2"/>
      <c r="L194" s="2"/>
      <c r="M194" s="2"/>
      <c r="N194" s="2"/>
    </row>
    <row r="195" spans="1:14">
      <c r="A195" s="7">
        <f>'Data Input '!A195</f>
        <v>194</v>
      </c>
      <c r="B195" s="7" t="str">
        <f>'Data Input '!C195</f>
        <v>Shelters</v>
      </c>
      <c r="C195" s="7"/>
      <c r="D195" s="20" t="str">
        <f>'Data Input '!D195</f>
        <v>Corrour</v>
      </c>
      <c r="E195" s="20" t="str">
        <f>"Map# "&amp;'Data Input '!K195&amp;" Grid Ref: "&amp;"("&amp;'Data Input '!L195&amp;")"&amp;"&lt;br/&gt;"&amp;"Altitude "&amp;'Data Input '!M195&amp;"&lt;br/&gt;"&amp;'Data Input '!E195&amp;"&lt;br/&gt;"&amp;'Data Input '!F195&amp;"&lt;br/&gt;"&amp;" "&amp;'Data Input '!G195&amp;"&lt;br/&gt;"&amp;'Data Input '!N195&amp;" "&amp;'Data Input '!O195&amp;"&lt;br/&gt;"&amp;'Data Input '!H195&amp;"&lt;br/&gt;"&amp;'Data Input '!I195&amp;"&lt;br/&gt;"&amp;'Data Input '!J195</f>
        <v>Map# 36/43 Grid Ref: (NN981958)&lt;br/&gt;Altitude 567&lt;br/&gt;bothy&lt;br/&gt;&lt;br/&gt; &lt;br/&gt;Verified &lt;br/&gt;&lt;br/&gt;&lt;br/&gt;</v>
      </c>
      <c r="F195" s="2">
        <v>57.042175964222132</v>
      </c>
      <c r="G195" s="2">
        <v>-3.6795862020920205</v>
      </c>
      <c r="H195" s="2">
        <f>'Data Input '!M195</f>
        <v>567</v>
      </c>
      <c r="I195" s="2" t="str">
        <f>LOOKUP('Data Input '!C195,'Look Up Tables'!$G$19:$G$33,'Look Up Tables'!$I$19:$I$33)</f>
        <v>googleblank</v>
      </c>
      <c r="J195" s="2" t="str">
        <f>LOOKUP('Data Input '!C195,'Look Up Tables'!$G$19:$G$33,'Look Up Tables'!$J$19:$J$33)</f>
        <v>Orange</v>
      </c>
      <c r="K195" s="2"/>
      <c r="L195" s="2"/>
      <c r="M195" s="2"/>
      <c r="N195" s="2"/>
    </row>
    <row r="196" spans="1:14">
      <c r="A196" s="7">
        <f>'Data Input '!A196</f>
        <v>195</v>
      </c>
      <c r="B196" s="7" t="str">
        <f>'Data Input '!C196</f>
        <v>Shelters</v>
      </c>
      <c r="C196" s="7"/>
      <c r="D196" s="20" t="str">
        <f>'Data Input '!D196</f>
        <v>Faindouran</v>
      </c>
      <c r="E196" s="20" t="str">
        <f>"Map# "&amp;'Data Input '!K196&amp;" Grid Ref: "&amp;"("&amp;'Data Input '!L196&amp;")"&amp;"&lt;br/&gt;"&amp;"Altitude "&amp;'Data Input '!M196&amp;"&lt;br/&gt;"&amp;'Data Input '!E196&amp;"&lt;br/&gt;"&amp;'Data Input '!F196&amp;"&lt;br/&gt;"&amp;" "&amp;'Data Input '!G196&amp;"&lt;br/&gt;"&amp;'Data Input '!N196&amp;" "&amp;'Data Input '!O196&amp;"&lt;br/&gt;"&amp;'Data Input '!H196&amp;"&lt;br/&gt;"&amp;'Data Input '!I196&amp;"&lt;br/&gt;"&amp;'Data Input '!J196</f>
        <v>Map# 36 Grid Ref: (NJ081062)&lt;br/&gt;Altitude 594&lt;br/&gt;bothy&lt;br/&gt;&lt;br/&gt; &lt;br/&gt;Verified &lt;br/&gt;&lt;br/&gt;&lt;br/&gt;</v>
      </c>
      <c r="F196" s="2">
        <v>57.137679733198588</v>
      </c>
      <c r="G196" s="2">
        <v>-3.5186423194040395</v>
      </c>
      <c r="H196" s="2">
        <f>'Data Input '!M196</f>
        <v>594</v>
      </c>
      <c r="I196" s="2" t="str">
        <f>LOOKUP('Data Input '!C196,'Look Up Tables'!$G$19:$G$33,'Look Up Tables'!$I$19:$I$33)</f>
        <v>googleblank</v>
      </c>
      <c r="J196" s="2" t="str">
        <f>LOOKUP('Data Input '!C196,'Look Up Tables'!$G$19:$G$33,'Look Up Tables'!$J$19:$J$33)</f>
        <v>Orange</v>
      </c>
      <c r="K196" s="2"/>
      <c r="L196" s="2"/>
      <c r="M196" s="2"/>
      <c r="N196" s="2"/>
    </row>
    <row r="197" spans="1:14" ht="30">
      <c r="A197" s="7">
        <f>'Data Input '!A197</f>
        <v>196</v>
      </c>
      <c r="B197" s="7" t="str">
        <f>'Data Input '!C197</f>
        <v>Shelters (MBA)</v>
      </c>
      <c r="C197" s="7"/>
      <c r="D197" s="20" t="str">
        <f>'Data Input '!D197</f>
        <v>Hutchison Memorial (Etchachan)</v>
      </c>
      <c r="E197" s="20" t="str">
        <f>"Map# "&amp;'Data Input '!K197&amp;" Grid Ref: "&amp;"("&amp;'Data Input '!L197&amp;")"&amp;"&lt;br/&gt;"&amp;"Altitude "&amp;'Data Input '!M197&amp;"&lt;br/&gt;"&amp;'Data Input '!E197&amp;"&lt;br/&gt;"&amp;'Data Input '!F197&amp;"&lt;br/&gt;"&amp;" "&amp;'Data Input '!G197&amp;"&lt;br/&gt;"&amp;'Data Input '!N197&amp;" "&amp;'Data Input '!O197&amp;"&lt;br/&gt;"&amp;'Data Input '!H197&amp;"&lt;br/&gt;"&amp;'Data Input '!I197&amp;"&lt;br/&gt;"&amp;'Data Input '!J197</f>
        <v>Map# 36 Grid Ref: (NO023998)&lt;br/&gt;Altitude 702&lt;br/&gt;small bothy&lt;br/&gt;&lt;br/&gt; &lt;br/&gt;Verified &lt;br/&gt;&lt;br/&gt;&lt;br/&gt;</v>
      </c>
      <c r="F197" s="2">
        <v>57.079007474611217</v>
      </c>
      <c r="G197" s="2">
        <v>-3.6119470925595896</v>
      </c>
      <c r="H197" s="2">
        <f>'Data Input '!M197</f>
        <v>702</v>
      </c>
      <c r="I197" s="2" t="str">
        <f>LOOKUP('Data Input '!C197,'Look Up Tables'!$G$19:$G$33,'Look Up Tables'!$I$19:$I$33)</f>
        <v>pin</v>
      </c>
      <c r="J197" s="2" t="str">
        <f>LOOKUP('Data Input '!C197,'Look Up Tables'!$G$19:$G$33,'Look Up Tables'!$J$19:$J$33)</f>
        <v>Purple</v>
      </c>
      <c r="K197" s="2"/>
      <c r="L197" s="2"/>
      <c r="M197" s="2"/>
      <c r="N197" s="2"/>
    </row>
    <row r="198" spans="1:14">
      <c r="A198" s="7">
        <f>'Data Input '!A198</f>
        <v>197</v>
      </c>
      <c r="B198" s="7" t="str">
        <f>'Data Input '!C198</f>
        <v>Shelters</v>
      </c>
      <c r="C198" s="7"/>
      <c r="D198" s="20" t="str">
        <f>'Data Input '!D198</f>
        <v>Ruigh Aiteachain</v>
      </c>
      <c r="E198" s="20" t="str">
        <f>"Map# "&amp;'Data Input '!K198&amp;" Grid Ref: "&amp;"("&amp;'Data Input '!L198&amp;")"&amp;"&lt;br/&gt;"&amp;"Altitude "&amp;'Data Input '!M198&amp;"&lt;br/&gt;"&amp;'Data Input '!E198&amp;"&lt;br/&gt;"&amp;'Data Input '!F198&amp;"&lt;br/&gt;"&amp;" "&amp;'Data Input '!G198&amp;"&lt;br/&gt;"&amp;'Data Input '!N198&amp;" "&amp;'Data Input '!O198&amp;"&lt;br/&gt;"&amp;'Data Input '!H198&amp;"&lt;br/&gt;"&amp;'Data Input '!I198&amp;"&lt;br/&gt;"&amp;'Data Input '!J198</f>
        <v>Map# 35/43 Grid Ref: (NN847927)&lt;br/&gt;Altitude 368&lt;br/&gt;bothy&lt;br/&gt;&lt;br/&gt; &lt;br/&gt;Verified &lt;br/&gt;&lt;br/&gt;&lt;br/&gt;</v>
      </c>
      <c r="F198" s="2">
        <v>57.011184872828224</v>
      </c>
      <c r="G198" s="2">
        <v>-3.8989040560396573</v>
      </c>
      <c r="H198" s="2">
        <f>'Data Input '!M198</f>
        <v>368</v>
      </c>
      <c r="I198" s="2" t="str">
        <f>LOOKUP('Data Input '!C198,'Look Up Tables'!$G$19:$G$33,'Look Up Tables'!$I$19:$I$33)</f>
        <v>googleblank</v>
      </c>
      <c r="J198" s="2" t="str">
        <f>LOOKUP('Data Input '!C198,'Look Up Tables'!$G$19:$G$33,'Look Up Tables'!$J$19:$J$33)</f>
        <v>Orange</v>
      </c>
      <c r="K198" s="2"/>
      <c r="L198" s="2"/>
      <c r="M198" s="2"/>
      <c r="N198" s="2"/>
    </row>
    <row r="199" spans="1:14">
      <c r="A199" s="7">
        <f>'Data Input '!A199</f>
        <v>198</v>
      </c>
      <c r="B199" s="7" t="str">
        <f>'Data Input '!C199</f>
        <v>Shelters</v>
      </c>
      <c r="C199" s="7"/>
      <c r="D199" s="20" t="str">
        <f>'Data Input '!D199</f>
        <v>Ryvoan</v>
      </c>
      <c r="E199" s="20" t="str">
        <f>"Map# "&amp;'Data Input '!K199&amp;" Grid Ref: "&amp;"("&amp;'Data Input '!L199&amp;")"&amp;"&lt;br/&gt;"&amp;"Altitude "&amp;'Data Input '!M199&amp;"&lt;br/&gt;"&amp;'Data Input '!E199&amp;"&lt;br/&gt;"&amp;'Data Input '!F199&amp;"&lt;br/&gt;"&amp;" "&amp;'Data Input '!G199&amp;"&lt;br/&gt;"&amp;'Data Input '!N199&amp;" "&amp;'Data Input '!O199&amp;"&lt;br/&gt;"&amp;'Data Input '!H199&amp;"&lt;br/&gt;"&amp;'Data Input '!I199&amp;"&lt;br/&gt;"&amp;'Data Input '!J199</f>
        <v>Map# 36 Grid Ref: (NJ006115)&lt;br/&gt;Altitude 403&lt;br/&gt;bothy&lt;br/&gt;&lt;br/&gt; &lt;br/&gt;Verified &lt;br/&gt;&lt;br/&gt;&lt;br/&gt;</v>
      </c>
      <c r="F199" s="2">
        <v>57.183714553999188</v>
      </c>
      <c r="G199" s="2">
        <v>-3.6446353987240876</v>
      </c>
      <c r="H199" s="2">
        <f>'Data Input '!M199</f>
        <v>403</v>
      </c>
      <c r="I199" s="2" t="str">
        <f>LOOKUP('Data Input '!C199,'Look Up Tables'!$G$19:$G$33,'Look Up Tables'!$I$19:$I$33)</f>
        <v>googleblank</v>
      </c>
      <c r="J199" s="2" t="str">
        <f>LOOKUP('Data Input '!C199,'Look Up Tables'!$G$19:$G$33,'Look Up Tables'!$J$19:$J$33)</f>
        <v>Orange</v>
      </c>
      <c r="K199" s="2"/>
      <c r="L199" s="2"/>
      <c r="M199" s="2"/>
      <c r="N199" s="2"/>
    </row>
    <row r="200" spans="1:14">
      <c r="A200" s="7">
        <f>'Data Input '!A200</f>
        <v>199</v>
      </c>
      <c r="B200" s="7" t="str">
        <f>'Data Input '!C200</f>
        <v>Shelters</v>
      </c>
      <c r="C200" s="7"/>
      <c r="D200" s="20" t="str">
        <f>'Data Input '!D200</f>
        <v>Tarf Hotel (Feith Uaine)</v>
      </c>
      <c r="E200" s="20" t="str">
        <f>"Map# "&amp;'Data Input '!K200&amp;" Grid Ref: "&amp;"("&amp;'Data Input '!L200&amp;")"&amp;"&lt;br/&gt;"&amp;"Altitude "&amp;'Data Input '!M200&amp;"&lt;br/&gt;"&amp;'Data Input '!E200&amp;"&lt;br/&gt;"&amp;'Data Input '!F200&amp;"&lt;br/&gt;"&amp;" "&amp;'Data Input '!G200&amp;"&lt;br/&gt;"&amp;'Data Input '!N200&amp;" "&amp;'Data Input '!O200&amp;"&lt;br/&gt;"&amp;'Data Input '!H200&amp;"&lt;br/&gt;"&amp;'Data Input '!I200&amp;"&lt;br/&gt;"&amp;'Data Input '!J200</f>
        <v>Map# 43 Grid Ref: (NN926789)&lt;br/&gt;Altitude 566&lt;br/&gt;bothy&lt;br/&gt;&lt;br/&gt; &lt;br/&gt;Verified &lt;br/&gt;&lt;br/&gt;&lt;br/&gt;</v>
      </c>
      <c r="F200" s="2">
        <v>56.889164716957687</v>
      </c>
      <c r="G200" s="2">
        <v>-3.7630092402082909</v>
      </c>
      <c r="H200" s="2">
        <f>'Data Input '!M200</f>
        <v>566</v>
      </c>
      <c r="I200" s="2" t="str">
        <f>LOOKUP('Data Input '!C200,'Look Up Tables'!$G$19:$G$33,'Look Up Tables'!$I$19:$I$33)</f>
        <v>googleblank</v>
      </c>
      <c r="J200" s="2" t="str">
        <f>LOOKUP('Data Input '!C200,'Look Up Tables'!$G$19:$G$33,'Look Up Tables'!$J$19:$J$33)</f>
        <v>Orange</v>
      </c>
      <c r="K200" s="2"/>
      <c r="L200" s="2"/>
      <c r="M200" s="2"/>
      <c r="N200" s="2"/>
    </row>
    <row r="201" spans="1:14">
      <c r="A201" s="7">
        <f>'Data Input '!A201</f>
        <v>200</v>
      </c>
      <c r="B201" s="7" t="str">
        <f>'Data Input '!C201</f>
        <v>Shelters</v>
      </c>
      <c r="C201" s="7"/>
      <c r="D201" s="20" t="str">
        <f>'Data Input '!D201</f>
        <v>Fords of Avon Refuge</v>
      </c>
      <c r="E201" s="20" t="str">
        <f>"Map# "&amp;'Data Input '!K201&amp;" Grid Ref: "&amp;"("&amp;'Data Input '!L201&amp;")"&amp;"&lt;br/&gt;"&amp;"Altitude "&amp;'Data Input '!M201&amp;"&lt;br/&gt;"&amp;'Data Input '!E201&amp;"&lt;br/&gt;"&amp;'Data Input '!F201&amp;"&lt;br/&gt;"&amp;" "&amp;'Data Input '!G201&amp;"&lt;br/&gt;"&amp;'Data Input '!N201&amp;" "&amp;'Data Input '!O201&amp;"&lt;br/&gt;"&amp;'Data Input '!H201&amp;"&lt;br/&gt;"&amp;'Data Input '!I201&amp;"&lt;br/&gt;"&amp;'Data Input '!J201</f>
        <v>Map# 36 Grid Ref: (NJ042032)&lt;br/&gt;Altitude 690&lt;br/&gt;simple shelter&lt;br/&gt;&lt;br/&gt; &lt;br/&gt;Verified &lt;br/&gt;&lt;br/&gt;&lt;br/&gt;</v>
      </c>
      <c r="F201" s="2">
        <v>57.109941136937074</v>
      </c>
      <c r="G201" s="2">
        <v>-3.5819128908613886</v>
      </c>
      <c r="H201" s="2">
        <f>'Data Input '!M201</f>
        <v>690</v>
      </c>
      <c r="I201" s="2" t="str">
        <f>LOOKUP('Data Input '!C201,'Look Up Tables'!$G$19:$G$33,'Look Up Tables'!$I$19:$I$33)</f>
        <v>googleblank</v>
      </c>
      <c r="J201" s="2" t="str">
        <f>LOOKUP('Data Input '!C201,'Look Up Tables'!$G$19:$G$33,'Look Up Tables'!$J$19:$J$33)</f>
        <v>Orange</v>
      </c>
      <c r="K201" s="2"/>
      <c r="L201" s="2"/>
      <c r="M201" s="2"/>
      <c r="N201" s="2"/>
    </row>
    <row r="202" spans="1:14">
      <c r="A202" s="7">
        <f>'Data Input '!A202</f>
        <v>203</v>
      </c>
      <c r="B202" s="7" t="str">
        <f>'Data Input '!C202</f>
        <v>Shelters</v>
      </c>
      <c r="C202" s="7"/>
      <c r="D202" s="20" t="str">
        <f>'Data Input '!D202</f>
        <v>Gelder Shiel</v>
      </c>
      <c r="E202" s="20" t="str">
        <f>"Map# "&amp;'Data Input '!K202&amp;" Grid Ref: "&amp;"("&amp;'Data Input '!L202&amp;")"&amp;"&lt;br/&gt;"&amp;"Altitude "&amp;'Data Input '!M202&amp;"&lt;br/&gt;"&amp;'Data Input '!E202&amp;"&lt;br/&gt;"&amp;'Data Input '!F202&amp;"&lt;br/&gt;"&amp;" "&amp;'Data Input '!G202&amp;"&lt;br/&gt;"&amp;'Data Input '!N202&amp;" "&amp;'Data Input '!O202&amp;"&lt;br/&gt;"&amp;'Data Input '!H202&amp;"&lt;br/&gt;"&amp;'Data Input '!I202&amp;"&lt;br/&gt;"&amp;'Data Input '!J202</f>
        <v>Map# 44 Grid Ref: (NO257900)&lt;br/&gt;Altitude 438&lt;br/&gt;bothy&lt;br/&gt;&lt;br/&gt; &lt;br/&gt;Verified &lt;br/&gt;&lt;br/&gt;&lt;br/&gt;</v>
      </c>
      <c r="F202" s="2">
        <v>56.995352152515842</v>
      </c>
      <c r="G202" s="2">
        <v>-3.223092026756389</v>
      </c>
      <c r="H202" s="2">
        <f>'Data Input '!M202</f>
        <v>438</v>
      </c>
      <c r="I202" s="2" t="str">
        <f>LOOKUP('Data Input '!C202,'Look Up Tables'!$G$19:$G$33,'Look Up Tables'!$I$19:$I$33)</f>
        <v>googleblank</v>
      </c>
      <c r="J202" s="2" t="str">
        <f>LOOKUP('Data Input '!C202,'Look Up Tables'!$G$19:$G$33,'Look Up Tables'!$J$19:$J$33)</f>
        <v>Orange</v>
      </c>
      <c r="K202" s="2"/>
      <c r="L202" s="2"/>
      <c r="M202" s="2"/>
      <c r="N202" s="2"/>
    </row>
    <row r="203" spans="1:14">
      <c r="A203" s="7">
        <f>'Data Input '!A203</f>
        <v>204</v>
      </c>
      <c r="B203" s="7" t="str">
        <f>'Data Input '!C203</f>
        <v>Shelters</v>
      </c>
      <c r="C203" s="7"/>
      <c r="D203" s="20" t="str">
        <f>'Data Input '!D203</f>
        <v>Glas-allt- Shiel</v>
      </c>
      <c r="E203" s="20" t="str">
        <f>"Map# "&amp;'Data Input '!K203&amp;" Grid Ref: "&amp;"("&amp;'Data Input '!L203&amp;")"&amp;"&lt;br/&gt;"&amp;"Altitude "&amp;'Data Input '!M203&amp;"&lt;br/&gt;"&amp;'Data Input '!E203&amp;"&lt;br/&gt;"&amp;'Data Input '!F203&amp;"&lt;br/&gt;"&amp;" "&amp;'Data Input '!G203&amp;"&lt;br/&gt;"&amp;'Data Input '!N203&amp;" "&amp;'Data Input '!O203&amp;"&lt;br/&gt;"&amp;'Data Input '!H203&amp;"&lt;br/&gt;"&amp;'Data Input '!I203&amp;"&lt;br/&gt;"&amp;'Data Input '!J203</f>
        <v>Map# 44 Grid Ref: (NO276824)&lt;br/&gt;Altitude 421&lt;br/&gt;bothy&lt;br/&gt;in courtyard at rear of lodge&lt;br/&gt; &lt;br/&gt;Verified &lt;br/&gt;&lt;br/&gt;&lt;br/&gt;</v>
      </c>
      <c r="F203" s="2">
        <v>56.927387496179335</v>
      </c>
      <c r="G203" s="2">
        <v>-3.1896454906324774</v>
      </c>
      <c r="H203" s="2">
        <f>'Data Input '!M203</f>
        <v>421</v>
      </c>
      <c r="I203" s="2" t="str">
        <f>LOOKUP('Data Input '!C203,'Look Up Tables'!$G$19:$G$33,'Look Up Tables'!$I$19:$I$33)</f>
        <v>googleblank</v>
      </c>
      <c r="J203" s="2" t="str">
        <f>LOOKUP('Data Input '!C203,'Look Up Tables'!$G$19:$G$33,'Look Up Tables'!$J$19:$J$33)</f>
        <v>Orange</v>
      </c>
      <c r="K203" s="2"/>
      <c r="L203" s="2"/>
      <c r="M203" s="2"/>
      <c r="N203" s="2"/>
    </row>
    <row r="204" spans="1:14" ht="30">
      <c r="A204" s="7">
        <f>'Data Input '!A204</f>
        <v>206</v>
      </c>
      <c r="B204" s="7" t="str">
        <f>'Data Input '!C204</f>
        <v>Shelters</v>
      </c>
      <c r="C204" s="7"/>
      <c r="D204" s="20" t="str">
        <f>'Data Input '!D204</f>
        <v>Shelter Stone</v>
      </c>
      <c r="E204" s="20" t="str">
        <f>"Map# "&amp;'Data Input '!K204&amp;" Grid Ref: "&amp;"("&amp;'Data Input '!L204&amp;")"&amp;"&lt;br/&gt;"&amp;"Altitude "&amp;'Data Input '!M204&amp;"&lt;br/&gt;"&amp;'Data Input '!E204&amp;"&lt;br/&gt;"&amp;'Data Input '!F204&amp;"&lt;br/&gt;"&amp;" "&amp;'Data Input '!G204&amp;"&lt;br/&gt;"&amp;'Data Input '!N204&amp;" "&amp;'Data Input '!O204&amp;"&lt;br/&gt;"&amp;'Data Input '!H204&amp;"&lt;br/&gt;"&amp;'Data Input '!I204&amp;"&lt;br/&gt;"&amp;'Data Input '!J204</f>
        <v>Map# 36/43 Grid Ref: (NJ002016)&lt;br/&gt;Altitude 755&lt;br/&gt;simple shelter&lt;br/&gt;dank cavity under boulder&lt;br/&gt; &lt;br/&gt;Verified &lt;br/&gt;&lt;br/&gt;&lt;br/&gt;</v>
      </c>
      <c r="F204" s="2">
        <v>57.094722015439615</v>
      </c>
      <c r="G204" s="2">
        <v>-3.6472954367077621</v>
      </c>
      <c r="H204" s="2">
        <f>'Data Input '!M204</f>
        <v>755</v>
      </c>
      <c r="I204" s="2" t="str">
        <f>LOOKUP('Data Input '!C204,'Look Up Tables'!$G$19:$G$33,'Look Up Tables'!$I$19:$I$33)</f>
        <v>googleblank</v>
      </c>
      <c r="J204" s="2" t="str">
        <f>LOOKUP('Data Input '!C204,'Look Up Tables'!$G$19:$G$33,'Look Up Tables'!$J$19:$J$33)</f>
        <v>Orange</v>
      </c>
      <c r="K204" s="2"/>
      <c r="L204" s="2"/>
      <c r="M204" s="2"/>
      <c r="N204" s="2"/>
    </row>
    <row r="205" spans="1:14">
      <c r="A205" s="7">
        <f>'Data Input '!A205</f>
        <v>208</v>
      </c>
      <c r="B205" s="7" t="str">
        <f>'Data Input '!C205</f>
        <v>River Crossings</v>
      </c>
      <c r="C205" s="7"/>
      <c r="D205" s="20" t="str">
        <f>'Data Input '!D205</f>
        <v>Cairngorm Club Footbridge</v>
      </c>
      <c r="E205" s="20" t="str">
        <f>"Map# "&amp;'Data Input '!K205&amp;" Grid Ref: "&amp;"("&amp;'Data Input '!L205&amp;")"&amp;"&lt;br/&gt;"&amp;"Altitude "&amp;'Data Input '!M205&amp;"&lt;br/&gt;"&amp;'Data Input '!E205&amp;"&lt;br/&gt;"&amp;'Data Input '!F205&amp;"&lt;br/&gt;"&amp;" "&amp;'Data Input '!G205&amp;"&lt;br/&gt;"&amp;'Data Input '!N205&amp;" "&amp;'Data Input '!O205&amp;"&lt;br/&gt;"&amp;'Data Input '!H205&amp;"&lt;br/&gt;"&amp;'Data Input '!I205&amp;"&lt;br/&gt;"&amp;'Data Input '!J205</f>
        <v>Map# 36 Grid Ref: (NH927078)&lt;br/&gt;Altitude 307&lt;br/&gt;&lt;br/&gt;&lt;br/&gt; &lt;br/&gt;Verified &lt;br/&gt;&lt;br/&gt;&lt;br/&gt;</v>
      </c>
      <c r="F205" s="2">
        <v>57.148709630608309</v>
      </c>
      <c r="G205" s="2">
        <v>-3.7736851543004981</v>
      </c>
      <c r="H205" s="2">
        <f>'Data Input '!M205</f>
        <v>307</v>
      </c>
      <c r="I205" s="2" t="str">
        <f>LOOKUP('Data Input '!C205,'Look Up Tables'!$G$19:$G$33,'Look Up Tables'!$I$19:$I$33)</f>
        <v>diamond</v>
      </c>
      <c r="J205" s="2" t="str">
        <f>LOOKUP('Data Input '!C205,'Look Up Tables'!$G$19:$G$33,'Look Up Tables'!$J$19:$J$33)</f>
        <v>Green</v>
      </c>
      <c r="K205" s="2"/>
      <c r="L205" s="2"/>
      <c r="M205" s="2"/>
      <c r="N205" s="2"/>
    </row>
    <row r="206" spans="1:14">
      <c r="A206" s="7">
        <f>'Data Input '!A206</f>
        <v>209</v>
      </c>
      <c r="B206" s="7" t="str">
        <f>'Data Input '!C206</f>
        <v>River Crossings</v>
      </c>
      <c r="C206" s="7"/>
      <c r="D206" s="20" t="str">
        <f>'Data Input '!D206</f>
        <v>Corrour Bridge</v>
      </c>
      <c r="E206" s="20" t="str">
        <f>"Map# "&amp;'Data Input '!K206&amp;" Grid Ref: "&amp;"("&amp;'Data Input '!L206&amp;")"&amp;"&lt;br/&gt;"&amp;"Altitude "&amp;'Data Input '!M206&amp;"&lt;br/&gt;"&amp;'Data Input '!E206&amp;"&lt;br/&gt;"&amp;'Data Input '!F206&amp;"&lt;br/&gt;"&amp;" "&amp;'Data Input '!G206&amp;"&lt;br/&gt;"&amp;'Data Input '!N206&amp;" "&amp;'Data Input '!O206&amp;"&lt;br/&gt;"&amp;'Data Input '!H206&amp;"&lt;br/&gt;"&amp;'Data Input '!I206&amp;"&lt;br/&gt;"&amp;'Data Input '!J206</f>
        <v>Map# 36/43 Grid Ref: (NN983957)&lt;br/&gt;Altitude 551&lt;br/&gt;&lt;br/&gt;&lt;br/&gt; &lt;br/&gt;Verified &lt;br/&gt;&lt;br/&gt;&lt;br/&gt;</v>
      </c>
      <c r="F206" s="2">
        <v>57.041322072324391</v>
      </c>
      <c r="G206" s="2">
        <v>-3.6762508153190114</v>
      </c>
      <c r="H206" s="2">
        <f>'Data Input '!M206</f>
        <v>551</v>
      </c>
      <c r="I206" s="2" t="str">
        <f>LOOKUP('Data Input '!C206,'Look Up Tables'!$G$19:$G$33,'Look Up Tables'!$I$19:$I$33)</f>
        <v>diamond</v>
      </c>
      <c r="J206" s="2" t="str">
        <f>LOOKUP('Data Input '!C206,'Look Up Tables'!$G$19:$G$33,'Look Up Tables'!$J$19:$J$33)</f>
        <v>Green</v>
      </c>
      <c r="K206" s="2"/>
      <c r="L206" s="2"/>
      <c r="M206" s="2"/>
      <c r="N206" s="2"/>
    </row>
    <row r="207" spans="1:14">
      <c r="A207" s="7">
        <f>'Data Input '!A207</f>
        <v>210</v>
      </c>
      <c r="B207" s="7" t="str">
        <f>'Data Input '!C207</f>
        <v>River Crossings</v>
      </c>
      <c r="C207" s="7"/>
      <c r="D207" s="20" t="str">
        <f>'Data Input '!D207</f>
        <v>Eidart Bridge</v>
      </c>
      <c r="E207" s="20" t="str">
        <f>"Map# "&amp;'Data Input '!K207&amp;" Grid Ref: "&amp;"("&amp;'Data Input '!L207&amp;")"&amp;"&lt;br/&gt;"&amp;"Altitude "&amp;'Data Input '!M207&amp;"&lt;br/&gt;"&amp;'Data Input '!E207&amp;"&lt;br/&gt;"&amp;'Data Input '!F207&amp;"&lt;br/&gt;"&amp;" "&amp;'Data Input '!G207&amp;"&lt;br/&gt;"&amp;'Data Input '!N207&amp;" "&amp;'Data Input '!O207&amp;"&lt;br/&gt;"&amp;'Data Input '!H207&amp;"&lt;br/&gt;"&amp;'Data Input '!I207&amp;"&lt;br/&gt;"&amp;'Data Input '!J207</f>
        <v>Map# 43 Grid Ref: (NN914886)&lt;br/&gt;Altitude 546&lt;br/&gt;&lt;br/&gt;&lt;br/&gt; &lt;br/&gt;Verified &lt;br/&gt;&lt;br/&gt;&lt;br/&gt;</v>
      </c>
      <c r="F207" s="2">
        <v>56.975991651917319</v>
      </c>
      <c r="G207" s="2">
        <v>-3.7868574179629126</v>
      </c>
      <c r="H207" s="2">
        <f>'Data Input '!M207</f>
        <v>546</v>
      </c>
      <c r="I207" s="2" t="str">
        <f>LOOKUP('Data Input '!C207,'Look Up Tables'!$G$19:$G$33,'Look Up Tables'!$I$19:$I$33)</f>
        <v>diamond</v>
      </c>
      <c r="J207" s="2" t="str">
        <f>LOOKUP('Data Input '!C207,'Look Up Tables'!$G$19:$G$33,'Look Up Tables'!$J$19:$J$33)</f>
        <v>Green</v>
      </c>
      <c r="K207" s="2"/>
      <c r="L207" s="2"/>
      <c r="M207" s="2"/>
      <c r="N207" s="2"/>
    </row>
    <row r="208" spans="1:14">
      <c r="A208" s="7">
        <f>'Data Input '!A208</f>
        <v>211</v>
      </c>
      <c r="B208" s="7" t="str">
        <f>'Data Input '!C208</f>
        <v>River Crossings</v>
      </c>
      <c r="C208" s="7"/>
      <c r="D208" s="20" t="str">
        <f>'Data Input '!D208</f>
        <v>White Bridge</v>
      </c>
      <c r="E208" s="20" t="str">
        <f>"Map# "&amp;'Data Input '!K208&amp;" Grid Ref: "&amp;"("&amp;'Data Input '!L208&amp;")"&amp;"&lt;br/&gt;"&amp;"Altitude "&amp;'Data Input '!M208&amp;"&lt;br/&gt;"&amp;'Data Input '!E208&amp;"&lt;br/&gt;"&amp;'Data Input '!F208&amp;"&lt;br/&gt;"&amp;" "&amp;'Data Input '!G208&amp;"&lt;br/&gt;"&amp;'Data Input '!N208&amp;" "&amp;'Data Input '!O208&amp;"&lt;br/&gt;"&amp;'Data Input '!H208&amp;"&lt;br/&gt;"&amp;'Data Input '!I208&amp;"&lt;br/&gt;"&amp;'Data Input '!J208</f>
        <v>Map# 43 Grid Ref: (NO019885)&lt;br/&gt;Altitude 407&lt;br/&gt;&lt;br/&gt;&lt;br/&gt; &lt;br/&gt;Verified &lt;br/&gt;&lt;br/&gt;&lt;br/&gt;</v>
      </c>
      <c r="F208" s="2">
        <v>56.977440770202939</v>
      </c>
      <c r="G208" s="2">
        <v>-3.6141381257002898</v>
      </c>
      <c r="H208" s="2">
        <f>'Data Input '!M208</f>
        <v>407</v>
      </c>
      <c r="I208" s="2" t="str">
        <f>LOOKUP('Data Input '!C208,'Look Up Tables'!$G$19:$G$33,'Look Up Tables'!$I$19:$I$33)</f>
        <v>diamond</v>
      </c>
      <c r="J208" s="2" t="str">
        <f>LOOKUP('Data Input '!C208,'Look Up Tables'!$G$19:$G$33,'Look Up Tables'!$J$19:$J$33)</f>
        <v>Green</v>
      </c>
      <c r="K208" s="2"/>
      <c r="L208" s="2"/>
      <c r="M208" s="2"/>
      <c r="N208" s="2"/>
    </row>
    <row r="209" spans="1:14">
      <c r="A209" s="7">
        <f>'Data Input '!A209</f>
        <v>212</v>
      </c>
      <c r="B209" s="7" t="str">
        <f>'Data Input '!C209</f>
        <v>River Crossings</v>
      </c>
      <c r="C209" s="7"/>
      <c r="D209" s="20" t="str">
        <f>'Data Input '!D209</f>
        <v>Victoria Bridge</v>
      </c>
      <c r="E209" s="20" t="str">
        <f>"Map# "&amp;'Data Input '!K209&amp;" Grid Ref: "&amp;"("&amp;'Data Input '!L209&amp;")"&amp;"&lt;br/&gt;"&amp;"Altitude "&amp;'Data Input '!M209&amp;"&lt;br/&gt;"&amp;'Data Input '!E209&amp;"&lt;br/&gt;"&amp;'Data Input '!F209&amp;"&lt;br/&gt;"&amp;" "&amp;'Data Input '!G209&amp;"&lt;br/&gt;"&amp;'Data Input '!N209&amp;" "&amp;'Data Input '!O209&amp;"&lt;br/&gt;"&amp;'Data Input '!H209&amp;"&lt;br/&gt;"&amp;'Data Input '!I209&amp;"&lt;br/&gt;"&amp;'Data Input '!J209</f>
        <v>Map# 43 Grid Ref: (NO102896)&lt;br/&gt;Altitude 344&lt;br/&gt;&lt;br/&gt;&lt;br/&gt; &lt;br/&gt;Verified &lt;br/&gt;&lt;br/&gt;&lt;br/&gt;</v>
      </c>
      <c r="F209" s="2">
        <v>56.989006976601239</v>
      </c>
      <c r="G209" s="2">
        <v>-3.4780152785742091</v>
      </c>
      <c r="H209" s="2">
        <f>'Data Input '!M209</f>
        <v>344</v>
      </c>
      <c r="I209" s="2" t="str">
        <f>LOOKUP('Data Input '!C209,'Look Up Tables'!$G$19:$G$33,'Look Up Tables'!$I$19:$I$33)</f>
        <v>diamond</v>
      </c>
      <c r="J209" s="2" t="str">
        <f>LOOKUP('Data Input '!C209,'Look Up Tables'!$G$19:$G$33,'Look Up Tables'!$J$19:$J$33)</f>
        <v>Green</v>
      </c>
      <c r="K209" s="2"/>
      <c r="L209" s="2"/>
      <c r="M209" s="2"/>
      <c r="N209" s="2"/>
    </row>
    <row r="210" spans="1:14">
      <c r="A210" s="7">
        <f>'Data Input '!A210</f>
        <v>213</v>
      </c>
      <c r="B210" s="7" t="str">
        <f>'Data Input '!C210</f>
        <v>River Crossings</v>
      </c>
      <c r="C210" s="7"/>
      <c r="D210" s="20" t="str">
        <f>'Data Input '!D210</f>
        <v>Clunie Water Bridge</v>
      </c>
      <c r="E210" s="20" t="str">
        <f>"Map# "&amp;'Data Input '!K210&amp;" Grid Ref: "&amp;"("&amp;'Data Input '!L210&amp;")"&amp;"&lt;br/&gt;"&amp;"Altitude "&amp;'Data Input '!M210&amp;"&lt;br/&gt;"&amp;'Data Input '!E210&amp;"&lt;br/&gt;"&amp;'Data Input '!F210&amp;"&lt;br/&gt;"&amp;" "&amp;'Data Input '!G210&amp;"&lt;br/&gt;"&amp;'Data Input '!N210&amp;" "&amp;'Data Input '!O210&amp;"&lt;br/&gt;"&amp;'Data Input '!H210&amp;"&lt;br/&gt;"&amp;'Data Input '!I210&amp;"&lt;br/&gt;"&amp;'Data Input '!J210</f>
        <v>Map# 43 Grid Ref: (NO154882)&lt;br/&gt;Altitude 367&lt;br/&gt;footbridge near Auchallater&lt;br/&gt;&lt;br/&gt; &lt;br/&gt;Verified &lt;br/&gt;&lt;br/&gt;&lt;br/&gt;</v>
      </c>
      <c r="F210" s="2">
        <v>56.977413902649587</v>
      </c>
      <c r="G210" s="2">
        <v>-3.3919888793079447</v>
      </c>
      <c r="H210" s="2">
        <f>'Data Input '!M210</f>
        <v>367</v>
      </c>
      <c r="I210" s="2" t="str">
        <f>LOOKUP('Data Input '!C210,'Look Up Tables'!$G$19:$G$33,'Look Up Tables'!$I$19:$I$33)</f>
        <v>diamond</v>
      </c>
      <c r="J210" s="2" t="str">
        <f>LOOKUP('Data Input '!C210,'Look Up Tables'!$G$19:$G$33,'Look Up Tables'!$J$19:$J$33)</f>
        <v>Green</v>
      </c>
      <c r="K210" s="2"/>
      <c r="L210" s="2"/>
      <c r="M210" s="2"/>
      <c r="N210" s="2"/>
    </row>
    <row r="211" spans="1:14" ht="30">
      <c r="A211" s="7">
        <f>'Data Input '!A211</f>
        <v>214</v>
      </c>
      <c r="B211" s="7" t="str">
        <f>'Data Input '!C211</f>
        <v>River Crossings</v>
      </c>
      <c r="C211" s="7"/>
      <c r="D211" s="20" t="str">
        <f>'Data Input '!D211</f>
        <v>Quoich Bridge</v>
      </c>
      <c r="E211" s="20" t="str">
        <f>"Map# "&amp;'Data Input '!K211&amp;" Grid Ref: "&amp;"("&amp;'Data Input '!L211&amp;")"&amp;"&lt;br/&gt;"&amp;"Altitude "&amp;'Data Input '!M211&amp;"&lt;br/&gt;"&amp;'Data Input '!E211&amp;"&lt;br/&gt;"&amp;'Data Input '!F211&amp;"&lt;br/&gt;"&amp;" "&amp;'Data Input '!G211&amp;"&lt;br/&gt;"&amp;'Data Input '!N211&amp;" "&amp;'Data Input '!O211&amp;"&lt;br/&gt;"&amp;'Data Input '!H211&amp;"&lt;br/&gt;"&amp;'Data Input '!I211&amp;"&lt;br/&gt;"&amp;'Data Input '!J211</f>
        <v>Map# 43 Grid Ref: (NO117910)&lt;br/&gt;Altitude 335&lt;br/&gt;Bridge damaged by Storm Frank in 2015&lt;br/&gt;In spate, detour to new bridge at Punch Bowl (NO114913)&lt;br/&gt; &lt;br/&gt;Verified &lt;br/&gt;&lt;br/&gt;&lt;br/&gt;</v>
      </c>
      <c r="F211" s="2">
        <v>57.003169999999997</v>
      </c>
      <c r="G211" s="2">
        <v>-3.4540999999999999</v>
      </c>
      <c r="H211" s="2">
        <f>'Data Input '!M211</f>
        <v>335</v>
      </c>
      <c r="I211" s="2" t="str">
        <f>LOOKUP('Data Input '!C211,'Look Up Tables'!$G$19:$G$33,'Look Up Tables'!$I$19:$I$33)</f>
        <v>diamond</v>
      </c>
      <c r="J211" s="2" t="str">
        <f>LOOKUP('Data Input '!C211,'Look Up Tables'!$G$19:$G$33,'Look Up Tables'!$J$19:$J$33)</f>
        <v>Green</v>
      </c>
      <c r="K211" s="2"/>
      <c r="L211" s="2"/>
      <c r="M211" s="2"/>
      <c r="N211" s="2"/>
    </row>
    <row r="212" spans="1:14">
      <c r="A212" s="7">
        <f>'Data Input '!A212</f>
        <v>215</v>
      </c>
      <c r="B212" s="7" t="str">
        <f>'Data Input '!C212</f>
        <v>River Crossings</v>
      </c>
      <c r="C212" s="7"/>
      <c r="D212" s="20" t="str">
        <f>'Data Input '!D212</f>
        <v>Polhollick Bridge</v>
      </c>
      <c r="E212" s="20" t="str">
        <f>"Map# "&amp;'Data Input '!K212&amp;" Grid Ref: "&amp;"("&amp;'Data Input '!L212&amp;")"&amp;"&lt;br/&gt;"&amp;"Altitude "&amp;'Data Input '!M212&amp;"&lt;br/&gt;"&amp;'Data Input '!E212&amp;"&lt;br/&gt;"&amp;'Data Input '!F212&amp;"&lt;br/&gt;"&amp;" "&amp;'Data Input '!G212&amp;"&lt;br/&gt;"&amp;'Data Input '!N212&amp;" "&amp;'Data Input '!O212&amp;"&lt;br/&gt;"&amp;'Data Input '!H212&amp;"&lt;br/&gt;"&amp;'Data Input '!I212&amp;"&lt;br/&gt;"&amp;'Data Input '!J212</f>
        <v>Map# 37/44 Grid Ref: (NO344965)&lt;br/&gt;Altitude 225&lt;br/&gt;Damaged 2015 Now rebuilt&lt;br/&gt;&lt;br/&gt; &lt;br/&gt;Verified &lt;br/&gt;&lt;br/&gt;&lt;br/&gt;</v>
      </c>
      <c r="F212" s="2">
        <v>57.055056751795803</v>
      </c>
      <c r="G212" s="2">
        <v>-3.0816019144765687</v>
      </c>
      <c r="H212" s="2">
        <f>'Data Input '!M212</f>
        <v>225</v>
      </c>
      <c r="I212" s="2" t="str">
        <f>LOOKUP('Data Input '!C212,'Look Up Tables'!$G$19:$G$33,'Look Up Tables'!$I$19:$I$33)</f>
        <v>diamond</v>
      </c>
      <c r="J212" s="2" t="str">
        <f>LOOKUP('Data Input '!C212,'Look Up Tables'!$G$19:$G$33,'Look Up Tables'!$J$19:$J$33)</f>
        <v>Green</v>
      </c>
      <c r="K212" s="2"/>
      <c r="L212" s="2"/>
      <c r="M212" s="2"/>
      <c r="N212" s="2"/>
    </row>
    <row r="213" spans="1:14" ht="30">
      <c r="A213" s="7">
        <f>'Data Input '!A213</f>
        <v>216</v>
      </c>
      <c r="B213" s="7" t="str">
        <f>'Data Input '!C213</f>
        <v>River Crossings</v>
      </c>
      <c r="C213" s="7"/>
      <c r="D213" s="20" t="str">
        <f>'Data Input '!D213</f>
        <v>Cambus O’ May Bridge</v>
      </c>
      <c r="E213" s="20" t="str">
        <f>"Map# "&amp;'Data Input '!K213&amp;" Grid Ref: "&amp;"("&amp;'Data Input '!L213&amp;")"&amp;"&lt;br/&gt;"&amp;"Altitude "&amp;'Data Input '!M213&amp;"&lt;br/&gt;"&amp;'Data Input '!E213&amp;"&lt;br/&gt;"&amp;'Data Input '!F213&amp;"&lt;br/&gt;"&amp;" "&amp;'Data Input '!G213&amp;"&lt;br/&gt;"&amp;'Data Input '!N213&amp;" "&amp;'Data Input '!O213&amp;"&lt;br/&gt;"&amp;'Data Input '!H213&amp;"&lt;br/&gt;"&amp;'Data Input '!I213&amp;"&lt;br/&gt;"&amp;'Data Input '!J213</f>
        <v>Map# 37/44 Grid Ref: (NO421976)&lt;br/&gt;Altitude 185&lt;br/&gt;Damaged 2015 Repair in progress&lt;br/&gt;&lt;br/&gt; &lt;br/&gt;Verified &lt;br/&gt;&lt;br/&gt;&lt;br/&gt;</v>
      </c>
      <c r="F213" s="2">
        <v>57.065969570680409</v>
      </c>
      <c r="G213" s="2">
        <v>-2.9549206257144656</v>
      </c>
      <c r="H213" s="2">
        <f>'Data Input '!M213</f>
        <v>185</v>
      </c>
      <c r="I213" s="2" t="str">
        <f>LOOKUP('Data Input '!C213,'Look Up Tables'!$G$19:$G$33,'Look Up Tables'!$I$19:$I$33)</f>
        <v>diamond</v>
      </c>
      <c r="J213" s="2" t="str">
        <f>LOOKUP('Data Input '!C213,'Look Up Tables'!$G$19:$G$33,'Look Up Tables'!$J$19:$J$33)</f>
        <v>Green</v>
      </c>
      <c r="K213" s="2"/>
      <c r="L213" s="2"/>
      <c r="M213" s="2"/>
      <c r="N213" s="2"/>
    </row>
    <row r="214" spans="1:14">
      <c r="A214" s="7">
        <f>'Data Input '!A214</f>
        <v>217</v>
      </c>
      <c r="B214" s="7" t="str">
        <f>'Data Input '!C214</f>
        <v>River Crossings</v>
      </c>
      <c r="C214" s="7"/>
      <c r="D214" s="20" t="str">
        <f>'Data Input '!D214</f>
        <v>Strath Nethy Bridge</v>
      </c>
      <c r="E214" s="20" t="str">
        <f>"Map# "&amp;'Data Input '!K214&amp;" Grid Ref: "&amp;"("&amp;'Data Input '!L214&amp;")"&amp;"&lt;br/&gt;"&amp;"Altitude "&amp;'Data Input '!M214&amp;"&lt;br/&gt;"&amp;'Data Input '!E214&amp;"&lt;br/&gt;"&amp;'Data Input '!F214&amp;"&lt;br/&gt;"&amp;" "&amp;'Data Input '!G214&amp;"&lt;br/&gt;"&amp;'Data Input '!N214&amp;" "&amp;'Data Input '!O214&amp;"&lt;br/&gt;"&amp;'Data Input '!H214&amp;"&lt;br/&gt;"&amp;'Data Input '!I214&amp;"&lt;br/&gt;"&amp;'Data Input '!J214</f>
        <v>Map# 36 Grid Ref: (NJ021105)&lt;br/&gt;Altitude 442&lt;br/&gt;&lt;br/&gt;&lt;br/&gt; &lt;br/&gt;Verified &lt;br/&gt;&lt;br/&gt;&lt;br/&gt;</v>
      </c>
      <c r="F214" s="2">
        <v>57.175056701167144</v>
      </c>
      <c r="G214" s="2">
        <v>-3.6194353964062715</v>
      </c>
      <c r="H214" s="2">
        <f>'Data Input '!M214</f>
        <v>442</v>
      </c>
      <c r="I214" s="2" t="str">
        <f>LOOKUP('Data Input '!C214,'Look Up Tables'!$G$19:$G$33,'Look Up Tables'!$I$19:$I$33)</f>
        <v>diamond</v>
      </c>
      <c r="J214" s="2" t="str">
        <f>LOOKUP('Data Input '!C214,'Look Up Tables'!$G$19:$G$33,'Look Up Tables'!$J$19:$J$33)</f>
        <v>Green</v>
      </c>
      <c r="K214" s="2"/>
      <c r="L214" s="2"/>
      <c r="M214" s="2"/>
      <c r="N214" s="2"/>
    </row>
    <row r="215" spans="1:14">
      <c r="A215" s="7">
        <f>'Data Input '!A215</f>
        <v>218</v>
      </c>
      <c r="B215" s="7" t="str">
        <f>'Data Input '!C215</f>
        <v>River Crossings</v>
      </c>
      <c r="C215" s="7"/>
      <c r="D215" s="20" t="str">
        <f>'Data Input '!D215</f>
        <v>Gaick Lodge</v>
      </c>
      <c r="E215" s="20" t="str">
        <f>"Map# "&amp;'Data Input '!K215&amp;" Grid Ref: "&amp;"("&amp;'Data Input '!L215&amp;")"&amp;"&lt;br/&gt;"&amp;"Altitude "&amp;'Data Input '!M215&amp;"&lt;br/&gt;"&amp;'Data Input '!E215&amp;"&lt;br/&gt;"&amp;'Data Input '!F215&amp;"&lt;br/&gt;"&amp;" "&amp;'Data Input '!G215&amp;"&lt;br/&gt;"&amp;'Data Input '!N215&amp;" "&amp;'Data Input '!O215&amp;"&lt;br/&gt;"&amp;'Data Input '!H215&amp;"&lt;br/&gt;"&amp;'Data Input '!I215&amp;"&lt;br/&gt;"&amp;'Data Input '!J215</f>
        <v>Map# 42 Grid Ref: (NN754848)&lt;br/&gt;Altitude 434&lt;br/&gt;bridge missing&lt;br/&gt;&lt;br/&gt; &lt;br/&gt;Verified &lt;br/&gt;&lt;br/&gt;&lt;br/&gt;</v>
      </c>
      <c r="F215" s="2">
        <v>56.937838280784561</v>
      </c>
      <c r="G215" s="2">
        <v>-4.0480627454468987</v>
      </c>
      <c r="H215" s="2">
        <f>'Data Input '!M215</f>
        <v>434</v>
      </c>
      <c r="I215" s="2" t="str">
        <f>LOOKUP('Data Input '!C215,'Look Up Tables'!$G$19:$G$33,'Look Up Tables'!$I$19:$I$33)</f>
        <v>diamond</v>
      </c>
      <c r="J215" s="2" t="str">
        <f>LOOKUP('Data Input '!C215,'Look Up Tables'!$G$19:$G$33,'Look Up Tables'!$J$19:$J$33)</f>
        <v>Green</v>
      </c>
      <c r="K215" s="2"/>
      <c r="L215" s="2"/>
      <c r="M215" s="2"/>
      <c r="N215" s="2"/>
    </row>
    <row r="216" spans="1:14">
      <c r="A216" s="7">
        <f>'Data Input '!A216</f>
        <v>219</v>
      </c>
      <c r="B216" s="7" t="str">
        <f>'Data Input '!C216</f>
        <v>River Crossings</v>
      </c>
      <c r="C216" s="7"/>
      <c r="D216" s="20" t="str">
        <f>'Data Input '!D216</f>
        <v>Loch Bhrodainn (north)</v>
      </c>
      <c r="E216" s="20" t="str">
        <f>"Map# "&amp;'Data Input '!K216&amp;" Grid Ref: "&amp;"("&amp;'Data Input '!L216&amp;")"&amp;"&lt;br/&gt;"&amp;"Altitude "&amp;'Data Input '!M216&amp;"&lt;br/&gt;"&amp;'Data Input '!E216&amp;"&lt;br/&gt;"&amp;'Data Input '!F216&amp;"&lt;br/&gt;"&amp;" "&amp;'Data Input '!G216&amp;"&lt;br/&gt;"&amp;'Data Input '!N216&amp;" "&amp;'Data Input '!O216&amp;"&lt;br/&gt;"&amp;'Data Input '!H216&amp;"&lt;br/&gt;"&amp;'Data Input '!I216&amp;"&lt;br/&gt;"&amp;'Data Input '!J216</f>
        <v>Map# 42 Grid Ref: (NN752835)&lt;br/&gt;Altitude 450&lt;br/&gt;Footbridge&lt;br/&gt;&lt;br/&gt; &lt;br/&gt;Verified &lt;br/&gt;&lt;br/&gt;&lt;br/&gt;</v>
      </c>
      <c r="F216" s="2">
        <v>56.926112193320947</v>
      </c>
      <c r="G216" s="2">
        <v>-4.0507070458501691</v>
      </c>
      <c r="H216" s="2">
        <f>'Data Input '!M216</f>
        <v>450</v>
      </c>
      <c r="I216" s="2" t="str">
        <f>LOOKUP('Data Input '!C216,'Look Up Tables'!$G$19:$G$33,'Look Up Tables'!$I$19:$I$33)</f>
        <v>diamond</v>
      </c>
      <c r="J216" s="2" t="str">
        <f>LOOKUP('Data Input '!C216,'Look Up Tables'!$G$19:$G$33,'Look Up Tables'!$J$19:$J$33)</f>
        <v>Green</v>
      </c>
      <c r="K216" s="2"/>
      <c r="L216" s="2"/>
      <c r="M216" s="2"/>
      <c r="N216" s="2"/>
    </row>
    <row r="217" spans="1:14">
      <c r="A217" s="7">
        <f>'Data Input '!A217</f>
        <v>220</v>
      </c>
      <c r="B217" s="7" t="str">
        <f>'Data Input '!C217</f>
        <v>River Crossings</v>
      </c>
      <c r="C217" s="7"/>
      <c r="D217" s="20" t="str">
        <f>'Data Input '!D217</f>
        <v>Loch Bhrodainn (South)</v>
      </c>
      <c r="E217" s="20" t="str">
        <f>"Map# "&amp;'Data Input '!K217&amp;" Grid Ref: "&amp;"("&amp;'Data Input '!L217&amp;")"&amp;"&lt;br/&gt;"&amp;"Altitude "&amp;'Data Input '!M217&amp;"&lt;br/&gt;"&amp;'Data Input '!E217&amp;"&lt;br/&gt;"&amp;'Data Input '!F217&amp;"&lt;br/&gt;"&amp;" "&amp;'Data Input '!G217&amp;"&lt;br/&gt;"&amp;'Data Input '!N217&amp;" "&amp;'Data Input '!O217&amp;"&lt;br/&gt;"&amp;'Data Input '!H217&amp;"&lt;br/&gt;"&amp;'Data Input '!I217&amp;"&lt;br/&gt;"&amp;'Data Input '!J217</f>
        <v>Map# 42 Grid Ref: (NN742827)&lt;br/&gt;Altitude 450&lt;br/&gt;Footbridge&lt;br/&gt;&lt;br/&gt; &lt;br/&gt;Verified &lt;br/&gt;&lt;br/&gt;&lt;br/&gt;</v>
      </c>
      <c r="F217" s="2">
        <v>56.918658863487678</v>
      </c>
      <c r="G217" s="2">
        <v>-4.0667296990768316</v>
      </c>
      <c r="H217" s="2">
        <f>'Data Input '!M217</f>
        <v>450</v>
      </c>
      <c r="I217" s="2" t="str">
        <f>LOOKUP('Data Input '!C217,'Look Up Tables'!$G$19:$G$33,'Look Up Tables'!$I$19:$I$33)</f>
        <v>diamond</v>
      </c>
      <c r="J217" s="2" t="str">
        <f>LOOKUP('Data Input '!C217,'Look Up Tables'!$G$19:$G$33,'Look Up Tables'!$J$19:$J$33)</f>
        <v>Green</v>
      </c>
      <c r="K217" s="2"/>
      <c r="L217" s="2"/>
      <c r="M217" s="2"/>
      <c r="N217" s="2"/>
    </row>
    <row r="218" spans="1:14">
      <c r="A218" s="7">
        <f>'Data Input '!A218</f>
        <v>221</v>
      </c>
      <c r="B218" s="7" t="str">
        <f>'Data Input '!C218</f>
        <v>River Crossings</v>
      </c>
      <c r="C218" s="7"/>
      <c r="D218" s="20" t="str">
        <f>'Data Input '!D218</f>
        <v>Allt Gharbh Ghaig</v>
      </c>
      <c r="E218" s="20" t="str">
        <f>"Map# "&amp;'Data Input '!K218&amp;" Grid Ref: "&amp;"("&amp;'Data Input '!L218&amp;")"&amp;"&lt;br/&gt;"&amp;"Altitude "&amp;'Data Input '!M218&amp;"&lt;br/&gt;"&amp;'Data Input '!E218&amp;"&lt;br/&gt;"&amp;'Data Input '!F218&amp;"&lt;br/&gt;"&amp;" "&amp;'Data Input '!G218&amp;"&lt;br/&gt;"&amp;'Data Input '!N218&amp;" "&amp;'Data Input '!O218&amp;"&lt;br/&gt;"&amp;'Data Input '!H218&amp;"&lt;br/&gt;"&amp;'Data Input '!I218&amp;"&lt;br/&gt;"&amp;'Data Input '!J218</f>
        <v>Map# 42 Grid Ref: (NN758835)&lt;br/&gt;Altitude 452&lt;br/&gt;ford&lt;br/&gt;tricky in spate&lt;br/&gt; &lt;br/&gt;Verified &lt;br/&gt;&lt;br/&gt;&lt;br/&gt;</v>
      </c>
      <c r="F218" s="2">
        <v>56.926273448043375</v>
      </c>
      <c r="G218" s="2">
        <v>-4.0408549936710756</v>
      </c>
      <c r="H218" s="2">
        <f>'Data Input '!M218</f>
        <v>452</v>
      </c>
      <c r="I218" s="2" t="str">
        <f>LOOKUP('Data Input '!C218,'Look Up Tables'!$G$19:$G$33,'Look Up Tables'!$I$19:$I$33)</f>
        <v>diamond</v>
      </c>
      <c r="J218" s="2" t="str">
        <f>LOOKUP('Data Input '!C218,'Look Up Tables'!$G$19:$G$33,'Look Up Tables'!$J$19:$J$33)</f>
        <v>Green</v>
      </c>
      <c r="K218" s="2"/>
      <c r="L218" s="2"/>
      <c r="M218" s="2"/>
      <c r="N218" s="2"/>
    </row>
    <row r="219" spans="1:14">
      <c r="A219" s="7">
        <f>'Data Input '!A219</f>
        <v>222</v>
      </c>
      <c r="B219" s="7" t="str">
        <f>'Data Input '!C219</f>
        <v>River Crossings</v>
      </c>
      <c r="C219" s="7"/>
      <c r="D219" s="20" t="str">
        <f>'Data Input '!D219</f>
        <v>Loch an t-Seilich</v>
      </c>
      <c r="E219" s="20" t="str">
        <f>"Map# "&amp;'Data Input '!K219&amp;" Grid Ref: "&amp;"("&amp;'Data Input '!L219&amp;")"&amp;"&lt;br/&gt;"&amp;"Altitude "&amp;'Data Input '!M219&amp;"&lt;br/&gt;"&amp;'Data Input '!E219&amp;"&lt;br/&gt;"&amp;'Data Input '!F219&amp;"&lt;br/&gt;"&amp;" "&amp;'Data Input '!G219&amp;"&lt;br/&gt;"&amp;'Data Input '!N219&amp;" "&amp;'Data Input '!O219&amp;"&lt;br/&gt;"&amp;'Data Input '!H219&amp;"&lt;br/&gt;"&amp;'Data Input '!I219&amp;"&lt;br/&gt;"&amp;'Data Input '!J219</f>
        <v>Map# 42 Grid Ref: (NN763881)&lt;br/&gt;Altitude 430&lt;br/&gt;Dam footway&lt;br/&gt;&lt;br/&gt; &lt;br/&gt;Verified &lt;br/&gt;&lt;br/&gt;&lt;br/&gt;</v>
      </c>
      <c r="F219" s="2">
        <v>56.967709300178655</v>
      </c>
      <c r="G219" s="2">
        <v>-4.0348942962762324</v>
      </c>
      <c r="H219" s="2">
        <f>'Data Input '!M219</f>
        <v>430</v>
      </c>
      <c r="I219" s="2" t="str">
        <f>LOOKUP('Data Input '!C219,'Look Up Tables'!$G$19:$G$33,'Look Up Tables'!$I$19:$I$33)</f>
        <v>diamond</v>
      </c>
      <c r="J219" s="2" t="str">
        <f>LOOKUP('Data Input '!C219,'Look Up Tables'!$G$19:$G$33,'Look Up Tables'!$J$19:$J$33)</f>
        <v>Green</v>
      </c>
      <c r="K219" s="2"/>
      <c r="L219" s="2"/>
      <c r="M219" s="2"/>
      <c r="N219" s="2"/>
    </row>
    <row r="220" spans="1:14" ht="30">
      <c r="A220" s="7">
        <f>'Data Input '!A220</f>
        <v>223</v>
      </c>
      <c r="B220" s="7" t="str">
        <f>'Data Input '!C220</f>
        <v>River Crossings</v>
      </c>
      <c r="C220" s="7"/>
      <c r="D220" s="20" t="str">
        <f>'Data Input '!D220</f>
        <v>Allt Chomhraig</v>
      </c>
      <c r="E220" s="20" t="str">
        <f>"Map# "&amp;'Data Input '!K220&amp;" Grid Ref: "&amp;"("&amp;'Data Input '!L220&amp;")"&amp;"&lt;br/&gt;"&amp;"Altitude "&amp;'Data Input '!M220&amp;"&lt;br/&gt;"&amp;'Data Input '!E220&amp;"&lt;br/&gt;"&amp;'Data Input '!F220&amp;"&lt;br/&gt;"&amp;" "&amp;'Data Input '!G220&amp;"&lt;br/&gt;"&amp;'Data Input '!N220&amp;" "&amp;'Data Input '!O220&amp;"&lt;br/&gt;"&amp;'Data Input '!H220&amp;"&lt;br/&gt;"&amp;'Data Input '!I220&amp;"&lt;br/&gt;"&amp;'Data Input '!J220</f>
        <v>Map# 35 Grid Ref: (NN797971)&lt;br/&gt;Altitude 369&lt;br/&gt;Temporary Bridge - no longer in situ Aug 2023&lt;br/&gt;&lt;br/&gt; &lt;br/&gt;Reported 45148&lt;br/&gt;&lt;br/&gt;&lt;br/&gt;</v>
      </c>
      <c r="F220" s="2">
        <v>57.049416350453527</v>
      </c>
      <c r="G220" s="2">
        <v>-3.9832992813211283</v>
      </c>
      <c r="H220" s="2">
        <f>'Data Input '!M220</f>
        <v>369</v>
      </c>
      <c r="I220" s="2" t="str">
        <f>LOOKUP('Data Input '!C220,'Look Up Tables'!$G$19:$G$33,'Look Up Tables'!$I$19:$I$33)</f>
        <v>diamond</v>
      </c>
      <c r="J220" s="2" t="str">
        <f>LOOKUP('Data Input '!C220,'Look Up Tables'!$G$19:$G$33,'Look Up Tables'!$J$19:$J$33)</f>
        <v>Green</v>
      </c>
      <c r="K220" s="2"/>
      <c r="L220" s="2"/>
      <c r="M220" s="2"/>
      <c r="N220" s="2"/>
    </row>
    <row r="221" spans="1:14">
      <c r="A221" s="7">
        <f>'Data Input '!A221</f>
        <v>224</v>
      </c>
      <c r="B221" s="7" t="str">
        <f>'Data Input '!C221</f>
        <v>River Crossings</v>
      </c>
      <c r="C221" s="7"/>
      <c r="D221" s="20" t="str">
        <f>'Data Input '!D221</f>
        <v>Bridge over R. Tromie</v>
      </c>
      <c r="E221" s="20" t="str">
        <f>"Map# "&amp;'Data Input '!K221&amp;" Grid Ref: "&amp;"("&amp;'Data Input '!L221&amp;")"&amp;"&lt;br/&gt;"&amp;"Altitude "&amp;'Data Input '!M221&amp;"&lt;br/&gt;"&amp;'Data Input '!E221&amp;"&lt;br/&gt;"&amp;'Data Input '!F221&amp;"&lt;br/&gt;"&amp;" "&amp;'Data Input '!G221&amp;"&lt;br/&gt;"&amp;'Data Input '!N221&amp;" "&amp;'Data Input '!O221&amp;"&lt;br/&gt;"&amp;'Data Input '!H221&amp;"&lt;br/&gt;"&amp;'Data Input '!I221&amp;"&lt;br/&gt;"&amp;'Data Input '!J221</f>
        <v>Map# 35 Grid Ref: (NN755911)&lt;br/&gt;Altitude 369&lt;br/&gt;near Bhran Cottage&lt;br/&gt;&lt;br/&gt; &lt;br/&gt;Verified &lt;br/&gt;&lt;br/&gt;&lt;br/&gt;</v>
      </c>
      <c r="F221" s="2">
        <v>56.994430379088641</v>
      </c>
      <c r="G221" s="2">
        <v>-4.0495247240906176</v>
      </c>
      <c r="H221" s="2">
        <f>'Data Input '!M221</f>
        <v>369</v>
      </c>
      <c r="I221" s="2" t="str">
        <f>LOOKUP('Data Input '!C221,'Look Up Tables'!$G$19:$G$33,'Look Up Tables'!$I$19:$I$33)</f>
        <v>diamond</v>
      </c>
      <c r="J221" s="2" t="str">
        <f>LOOKUP('Data Input '!C221,'Look Up Tables'!$G$19:$G$33,'Look Up Tables'!$J$19:$J$33)</f>
        <v>Green</v>
      </c>
      <c r="K221" s="2"/>
      <c r="L221" s="2"/>
      <c r="M221" s="2"/>
      <c r="N221" s="2"/>
    </row>
    <row r="222" spans="1:14">
      <c r="A222" s="7">
        <f>'Data Input '!A222</f>
        <v>226</v>
      </c>
      <c r="B222" s="7" t="str">
        <f>'Data Input '!C222</f>
        <v>River Crossings</v>
      </c>
      <c r="C222" s="7"/>
      <c r="D222" s="20" t="str">
        <f>'Data Input '!D222</f>
        <v>Glentromie Bridge</v>
      </c>
      <c r="E222" s="20" t="str">
        <f>"Map# "&amp;'Data Input '!K222&amp;" Grid Ref: "&amp;"("&amp;'Data Input '!L222&amp;")"&amp;"&lt;br/&gt;"&amp;"Altitude "&amp;'Data Input '!M222&amp;"&lt;br/&gt;"&amp;'Data Input '!E222&amp;"&lt;br/&gt;"&amp;'Data Input '!F222&amp;"&lt;br/&gt;"&amp;" "&amp;'Data Input '!G222&amp;"&lt;br/&gt;"&amp;'Data Input '!N222&amp;" "&amp;'Data Input '!O222&amp;"&lt;br/&gt;"&amp;'Data Input '!H222&amp;"&lt;br/&gt;"&amp;'Data Input '!I222&amp;"&lt;br/&gt;"&amp;'Data Input '!J222</f>
        <v>Map# 35 Grid Ref: (NN779968)&lt;br/&gt;Altitude 295&lt;br/&gt;&lt;br/&gt;&lt;br/&gt; &lt;br/&gt;Verified &lt;br/&gt;&lt;br/&gt;&lt;br/&gt;</v>
      </c>
      <c r="F222" s="2">
        <v>57.046249596061372</v>
      </c>
      <c r="G222" s="2">
        <v>-4.0128081704415477</v>
      </c>
      <c r="H222" s="2">
        <f>'Data Input '!M222</f>
        <v>295</v>
      </c>
      <c r="I222" s="2" t="str">
        <f>LOOKUP('Data Input '!C222,'Look Up Tables'!$G$19:$G$33,'Look Up Tables'!$I$19:$I$33)</f>
        <v>diamond</v>
      </c>
      <c r="J222" s="2" t="str">
        <f>LOOKUP('Data Input '!C222,'Look Up Tables'!$G$19:$G$33,'Look Up Tables'!$J$19:$J$33)</f>
        <v>Green</v>
      </c>
      <c r="K222" s="2"/>
      <c r="L222" s="2"/>
      <c r="M222" s="2"/>
      <c r="N222" s="2"/>
    </row>
    <row r="223" spans="1:14" ht="30">
      <c r="A223" s="7">
        <f>'Data Input '!A223</f>
        <v>227</v>
      </c>
      <c r="B223" s="7" t="str">
        <f>'Data Input '!C223</f>
        <v>River Crossings</v>
      </c>
      <c r="C223" s="7"/>
      <c r="D223" s="20" t="str">
        <f>'Data Input '!D223</f>
        <v>R. Feshie ford</v>
      </c>
      <c r="E223" s="20" t="str">
        <f>"Map# "&amp;'Data Input '!K223&amp;" Grid Ref: "&amp;"("&amp;'Data Input '!L223&amp;")"&amp;"&lt;br/&gt;"&amp;"Altitude "&amp;'Data Input '!M223&amp;"&lt;br/&gt;"&amp;'Data Input '!E223&amp;"&lt;br/&gt;"&amp;'Data Input '!F223&amp;"&lt;br/&gt;"&amp;" "&amp;'Data Input '!G223&amp;"&lt;br/&gt;"&amp;'Data Input '!N223&amp;" "&amp;'Data Input '!O223&amp;"&lt;br/&gt;"&amp;'Data Input '!H223&amp;"&lt;br/&gt;"&amp;'Data Input '!I223&amp;"&lt;br/&gt;"&amp;'Data Input '!J223</f>
        <v>Map# 35, 43 Grid Ref: (NN845921)&lt;br/&gt;Altitude 367&lt;br/&gt;care needed at braided section&lt;br/&gt;river has shifted in channel&lt;br/&gt; &lt;br/&gt;Verified &lt;br/&gt;&lt;br/&gt;&lt;br/&gt;</v>
      </c>
      <c r="F223" s="2">
        <v>57.005747289400205</v>
      </c>
      <c r="G223" s="2">
        <v>-3.9019207926864907</v>
      </c>
      <c r="H223" s="2">
        <f>'Data Input '!M223</f>
        <v>367</v>
      </c>
      <c r="I223" s="2" t="str">
        <f>LOOKUP('Data Input '!C223,'Look Up Tables'!$G$19:$G$33,'Look Up Tables'!$I$19:$I$33)</f>
        <v>diamond</v>
      </c>
      <c r="J223" s="2" t="str">
        <f>LOOKUP('Data Input '!C223,'Look Up Tables'!$G$19:$G$33,'Look Up Tables'!$J$19:$J$33)</f>
        <v>Green</v>
      </c>
      <c r="K223" s="2"/>
      <c r="L223" s="2"/>
      <c r="M223" s="2"/>
      <c r="N223" s="2"/>
    </row>
    <row r="224" spans="1:14">
      <c r="A224" s="7">
        <f>'Data Input '!A224</f>
        <v>228</v>
      </c>
      <c r="B224" s="7" t="str">
        <f>'Data Input '!C224</f>
        <v>River Crossings</v>
      </c>
      <c r="C224" s="7"/>
      <c r="D224" s="20" t="str">
        <f>'Data Input '!D224</f>
        <v>R. Feshie ford</v>
      </c>
      <c r="E224" s="20" t="str">
        <f>"Map# "&amp;'Data Input '!K224&amp;" Grid Ref: "&amp;"("&amp;'Data Input '!L224&amp;")"&amp;"&lt;br/&gt;"&amp;"Altitude "&amp;'Data Input '!M224&amp;"&lt;br/&gt;"&amp;'Data Input '!E224&amp;"&lt;br/&gt;"&amp;'Data Input '!F224&amp;"&lt;br/&gt;"&amp;" "&amp;'Data Input '!G224&amp;"&lt;br/&gt;"&amp;'Data Input '!N224&amp;" "&amp;'Data Input '!O224&amp;"&lt;br/&gt;"&amp;'Data Input '!H224&amp;"&lt;br/&gt;"&amp;'Data Input '!I224&amp;"&lt;br/&gt;"&amp;'Data Input '!J224</f>
        <v>Map# 35, 43 Grid Ref: (NN852908)&lt;br/&gt;Altitude 385&lt;br/&gt;could be impassable in spate&lt;br/&gt;&lt;br/&gt; &lt;br/&gt;Verified &lt;br/&gt;&lt;br/&gt;&lt;br/&gt;</v>
      </c>
      <c r="F224" s="2">
        <v>56.992989999999999</v>
      </c>
      <c r="G224" s="2">
        <v>-3.8907500000000002</v>
      </c>
      <c r="H224" s="2">
        <f>'Data Input '!M224</f>
        <v>385</v>
      </c>
      <c r="I224" s="2" t="str">
        <f>LOOKUP('Data Input '!C224,'Look Up Tables'!$G$19:$G$33,'Look Up Tables'!$I$19:$I$33)</f>
        <v>diamond</v>
      </c>
      <c r="J224" s="2" t="str">
        <f>LOOKUP('Data Input '!C224,'Look Up Tables'!$G$19:$G$33,'Look Up Tables'!$J$19:$J$33)</f>
        <v>Green</v>
      </c>
      <c r="K224" s="2"/>
      <c r="L224" s="2"/>
      <c r="M224" s="2"/>
      <c r="N224" s="2"/>
    </row>
    <row r="225" spans="1:14">
      <c r="A225" s="7">
        <f>'Data Input '!A225</f>
        <v>229</v>
      </c>
      <c r="B225" s="7" t="str">
        <f>'Data Input '!C225</f>
        <v>River Crossings</v>
      </c>
      <c r="C225" s="7"/>
      <c r="D225" s="20" t="str">
        <f>'Data Input '!D225</f>
        <v>Bynack Burn ford</v>
      </c>
      <c r="E225" s="20" t="str">
        <f>"Map# "&amp;'Data Input '!K225&amp;" Grid Ref: "&amp;"("&amp;'Data Input '!L225&amp;")"&amp;"&lt;br/&gt;"&amp;"Altitude "&amp;'Data Input '!M225&amp;"&lt;br/&gt;"&amp;'Data Input '!E225&amp;"&lt;br/&gt;"&amp;'Data Input '!F225&amp;"&lt;br/&gt;"&amp;" "&amp;'Data Input '!G225&amp;"&lt;br/&gt;"&amp;'Data Input '!N225&amp;" "&amp;'Data Input '!O225&amp;"&lt;br/&gt;"&amp;'Data Input '!H225&amp;"&lt;br/&gt;"&amp;'Data Input '!I225&amp;"&lt;br/&gt;"&amp;'Data Input '!J225</f>
        <v>Map# 43 Grid Ref: (NO001856)&lt;br/&gt;Altitude 459&lt;br/&gt;difficult in spate&lt;br/&gt;&lt;br/&gt; &lt;br/&gt;Verified &lt;br/&gt;&lt;br/&gt;&lt;br/&gt;</v>
      </c>
      <c r="F225" s="2">
        <v>56.951011436100707</v>
      </c>
      <c r="G225" s="2">
        <v>-3.6425950415660315</v>
      </c>
      <c r="H225" s="2">
        <f>'Data Input '!M225</f>
        <v>459</v>
      </c>
      <c r="I225" s="2" t="str">
        <f>LOOKUP('Data Input '!C225,'Look Up Tables'!$G$19:$G$33,'Look Up Tables'!$I$19:$I$33)</f>
        <v>diamond</v>
      </c>
      <c r="J225" s="2" t="str">
        <f>LOOKUP('Data Input '!C225,'Look Up Tables'!$G$19:$G$33,'Look Up Tables'!$J$19:$J$33)</f>
        <v>Green</v>
      </c>
      <c r="K225" s="2"/>
      <c r="L225" s="2"/>
      <c r="M225" s="2"/>
      <c r="N225" s="2"/>
    </row>
    <row r="226" spans="1:14">
      <c r="A226" s="7">
        <f>'Data Input '!A226</f>
        <v>230</v>
      </c>
      <c r="B226" s="7" t="str">
        <f>'Data Input '!C226</f>
        <v>River Crossings</v>
      </c>
      <c r="C226" s="7"/>
      <c r="D226" s="20" t="str">
        <f>'Data Input '!D226</f>
        <v>Bynack Burn ford</v>
      </c>
      <c r="E226" s="20" t="str">
        <f>"Map# "&amp;'Data Input '!K226&amp;" Grid Ref: "&amp;"("&amp;'Data Input '!L226&amp;")"&amp;"&lt;br/&gt;"&amp;"Altitude "&amp;'Data Input '!M226&amp;"&lt;br/&gt;"&amp;'Data Input '!E226&amp;"&lt;br/&gt;"&amp;'Data Input '!F226&amp;"&lt;br/&gt;"&amp;" "&amp;'Data Input '!G226&amp;"&lt;br/&gt;"&amp;'Data Input '!N226&amp;" "&amp;'Data Input '!O226&amp;"&lt;br/&gt;"&amp;'Data Input '!H226&amp;"&lt;br/&gt;"&amp;'Data Input '!I226&amp;"&lt;br/&gt;"&amp;'Data Input '!J226</f>
        <v>Map# 43 Grid Ref: (NO005865)&lt;br/&gt;Altitude 435&lt;br/&gt;difficult in spate&lt;br/&gt;&lt;br/&gt; &lt;br/&gt;Verified &lt;br/&gt;&lt;br/&gt;&lt;br/&gt;</v>
      </c>
      <c r="F226" s="2">
        <v>56.959180236355735</v>
      </c>
      <c r="G226" s="2">
        <v>-3.6363753409329331</v>
      </c>
      <c r="H226" s="2">
        <f>'Data Input '!M226</f>
        <v>435</v>
      </c>
      <c r="I226" s="2" t="str">
        <f>LOOKUP('Data Input '!C226,'Look Up Tables'!$G$19:$G$33,'Look Up Tables'!$I$19:$I$33)</f>
        <v>diamond</v>
      </c>
      <c r="J226" s="2" t="str">
        <f>LOOKUP('Data Input '!C226,'Look Up Tables'!$G$19:$G$33,'Look Up Tables'!$J$19:$J$33)</f>
        <v>Green</v>
      </c>
      <c r="K226" s="2"/>
      <c r="L226" s="2"/>
      <c r="M226" s="2"/>
      <c r="N226" s="2"/>
    </row>
    <row r="227" spans="1:14">
      <c r="A227" s="7">
        <f>'Data Input '!A227</f>
        <v>231</v>
      </c>
      <c r="B227" s="7" t="str">
        <f>'Data Input '!C227</f>
        <v>River Crossings</v>
      </c>
      <c r="C227" s="7"/>
      <c r="D227" s="20" t="str">
        <f>'Data Input '!D227</f>
        <v>Geldie Burn ford</v>
      </c>
      <c r="E227" s="20" t="str">
        <f>"Map# "&amp;'Data Input '!K227&amp;" Grid Ref: "&amp;"("&amp;'Data Input '!L227&amp;")"&amp;"&lt;br/&gt;"&amp;"Altitude "&amp;'Data Input '!M227&amp;"&lt;br/&gt;"&amp;'Data Input '!E227&amp;"&lt;br/&gt;"&amp;'Data Input '!F227&amp;"&lt;br/&gt;"&amp;" "&amp;'Data Input '!G227&amp;"&lt;br/&gt;"&amp;'Data Input '!N227&amp;" "&amp;'Data Input '!O227&amp;"&lt;br/&gt;"&amp;'Data Input '!H227&amp;"&lt;br/&gt;"&amp;'Data Input '!I227&amp;"&lt;br/&gt;"&amp;'Data Input '!J227</f>
        <v>Map# 43 Grid Ref: (NO005868)&lt;br/&gt;Altitude 435&lt;br/&gt;difficult in spate&lt;br/&gt;&lt;br/&gt; &lt;br/&gt;Verified &lt;br/&gt;&lt;br/&gt;&lt;br/&gt;</v>
      </c>
      <c r="F227" s="2">
        <v>56.961874442443957</v>
      </c>
      <c r="G227" s="2">
        <v>-3.6364934509789162</v>
      </c>
      <c r="H227" s="2">
        <f>'Data Input '!M227</f>
        <v>435</v>
      </c>
      <c r="I227" s="2" t="str">
        <f>LOOKUP('Data Input '!C227,'Look Up Tables'!$G$19:$G$33,'Look Up Tables'!$I$19:$I$33)</f>
        <v>diamond</v>
      </c>
      <c r="J227" s="2" t="str">
        <f>LOOKUP('Data Input '!C227,'Look Up Tables'!$G$19:$G$33,'Look Up Tables'!$J$19:$J$33)</f>
        <v>Green</v>
      </c>
      <c r="K227" s="2"/>
      <c r="L227" s="2"/>
      <c r="M227" s="2"/>
      <c r="N227" s="2"/>
    </row>
    <row r="228" spans="1:14">
      <c r="A228" s="7">
        <f>'Data Input '!A228</f>
        <v>232</v>
      </c>
      <c r="B228" s="7" t="str">
        <f>'Data Input '!C228</f>
        <v>River Crossings</v>
      </c>
      <c r="C228" s="7"/>
      <c r="D228" s="20" t="str">
        <f>'Data Input '!D228</f>
        <v>River Gairn bridge</v>
      </c>
      <c r="E228" s="20" t="str">
        <f>"Map# "&amp;'Data Input '!K228&amp;" Grid Ref: "&amp;"("&amp;'Data Input '!L228&amp;")"&amp;"&lt;br/&gt;"&amp;"Altitude "&amp;'Data Input '!M228&amp;"&lt;br/&gt;"&amp;'Data Input '!E228&amp;"&lt;br/&gt;"&amp;'Data Input '!F228&amp;"&lt;br/&gt;"&amp;" "&amp;'Data Input '!G228&amp;"&lt;br/&gt;"&amp;'Data Input '!N228&amp;" "&amp;'Data Input '!O228&amp;"&lt;br/&gt;"&amp;'Data Input '!H228&amp;"&lt;br/&gt;"&amp;'Data Input '!I228&amp;"&lt;br/&gt;"&amp;'Data Input '!J228</f>
        <v>Map# 36/43 Grid Ref: (NO172999)&lt;br/&gt;Altitude 520&lt;br/&gt;&lt;br/&gt;&lt;br/&gt; &lt;br/&gt;Verified &lt;br/&gt;&lt;br/&gt;&lt;br/&gt;</v>
      </c>
      <c r="F228" s="2">
        <v>57.081927570126446</v>
      </c>
      <c r="G228" s="2">
        <v>-3.3661993761329048</v>
      </c>
      <c r="H228" s="2">
        <f>'Data Input '!M228</f>
        <v>520</v>
      </c>
      <c r="I228" s="2" t="str">
        <f>LOOKUP('Data Input '!C228,'Look Up Tables'!$G$19:$G$33,'Look Up Tables'!$I$19:$I$33)</f>
        <v>diamond</v>
      </c>
      <c r="J228" s="2" t="str">
        <f>LOOKUP('Data Input '!C228,'Look Up Tables'!$G$19:$G$33,'Look Up Tables'!$J$19:$J$33)</f>
        <v>Green</v>
      </c>
      <c r="K228" s="2"/>
      <c r="L228" s="2"/>
      <c r="M228" s="2"/>
      <c r="N228" s="2"/>
    </row>
    <row r="229" spans="1:14">
      <c r="A229" s="7">
        <f>'Data Input '!A229</f>
        <v>233</v>
      </c>
      <c r="B229" s="7" t="str">
        <f>'Data Input '!C229</f>
        <v>River Crossings</v>
      </c>
      <c r="C229" s="7"/>
      <c r="D229" s="20" t="str">
        <f>'Data Input '!D229</f>
        <v>Gairn bridge missing</v>
      </c>
      <c r="E229" s="20" t="str">
        <f>"Map# "&amp;'Data Input '!K229&amp;" Grid Ref: "&amp;"("&amp;'Data Input '!L229&amp;")"&amp;"&lt;br/&gt;"&amp;"Altitude "&amp;'Data Input '!M229&amp;"&lt;br/&gt;"&amp;'Data Input '!E229&amp;"&lt;br/&gt;"&amp;'Data Input '!F229&amp;"&lt;br/&gt;"&amp;" "&amp;'Data Input '!G229&amp;"&lt;br/&gt;"&amp;'Data Input '!N229&amp;" "&amp;'Data Input '!O229&amp;"&lt;br/&gt;"&amp;'Data Input '!H229&amp;"&lt;br/&gt;"&amp;'Data Input '!I229&amp;"&lt;br/&gt;"&amp;'Data Input '!J229</f>
        <v>Map# 36 Grid Ref: (NJ179009)&lt;br/&gt;Altitude 502&lt;br/&gt;bridge missing&lt;br/&gt;&lt;br/&gt; &lt;br/&gt;Verified &lt;br/&gt;&lt;br/&gt;&lt;br/&gt;</v>
      </c>
      <c r="F229" s="2">
        <v>57.091932732032376</v>
      </c>
      <c r="G229" s="2">
        <v>-3.3550133637103299</v>
      </c>
      <c r="H229" s="2">
        <f>'Data Input '!M229</f>
        <v>502</v>
      </c>
      <c r="I229" s="2" t="str">
        <f>LOOKUP('Data Input '!C229,'Look Up Tables'!$G$19:$G$33,'Look Up Tables'!$I$19:$I$33)</f>
        <v>diamond</v>
      </c>
      <c r="J229" s="2" t="str">
        <f>LOOKUP('Data Input '!C229,'Look Up Tables'!$G$19:$G$33,'Look Up Tables'!$J$19:$J$33)</f>
        <v>Green</v>
      </c>
      <c r="K229" s="2"/>
      <c r="L229" s="2"/>
      <c r="M229" s="2"/>
      <c r="N229" s="2"/>
    </row>
    <row r="230" spans="1:14">
      <c r="A230" s="7">
        <f>'Data Input '!A230</f>
        <v>234</v>
      </c>
      <c r="B230" s="7" t="str">
        <f>'Data Input '!C230</f>
        <v>River Crossings</v>
      </c>
      <c r="C230" s="7"/>
      <c r="D230" s="20" t="str">
        <f>'Data Input '!D230</f>
        <v>River Gairn bridge</v>
      </c>
      <c r="E230" s="20" t="str">
        <f>"Map# "&amp;'Data Input '!K230&amp;" Grid Ref: "&amp;"("&amp;'Data Input '!L230&amp;")"&amp;"&lt;br/&gt;"&amp;"Altitude "&amp;'Data Input '!M230&amp;"&lt;br/&gt;"&amp;'Data Input '!E230&amp;"&lt;br/&gt;"&amp;'Data Input '!F230&amp;"&lt;br/&gt;"&amp;" "&amp;'Data Input '!G230&amp;"&lt;br/&gt;"&amp;'Data Input '!N230&amp;" "&amp;'Data Input '!O230&amp;"&lt;br/&gt;"&amp;'Data Input '!H230&amp;"&lt;br/&gt;"&amp;'Data Input '!I230&amp;"&lt;br/&gt;"&amp;'Data Input '!J230</f>
        <v>Map# 36 Grid Ref: (NJ190021)&lt;br/&gt;Altitude 476&lt;br/&gt;&lt;br/&gt;&lt;br/&gt; &lt;br/&gt;Verified &lt;br/&gt;&lt;br/&gt;&lt;br/&gt;</v>
      </c>
      <c r="F230" s="2">
        <v>57.102905666580845</v>
      </c>
      <c r="G230" s="2">
        <v>-3.3372522031487835</v>
      </c>
      <c r="H230" s="2">
        <f>'Data Input '!M230</f>
        <v>476</v>
      </c>
      <c r="I230" s="2" t="str">
        <f>LOOKUP('Data Input '!C230,'Look Up Tables'!$G$19:$G$33,'Look Up Tables'!$I$19:$I$33)</f>
        <v>diamond</v>
      </c>
      <c r="J230" s="2" t="str">
        <f>LOOKUP('Data Input '!C230,'Look Up Tables'!$G$19:$G$33,'Look Up Tables'!$J$19:$J$33)</f>
        <v>Green</v>
      </c>
      <c r="K230" s="2"/>
      <c r="L230" s="2"/>
      <c r="M230" s="2"/>
      <c r="N230" s="2"/>
    </row>
    <row r="231" spans="1:14">
      <c r="A231" s="7">
        <f>'Data Input '!A231</f>
        <v>235</v>
      </c>
      <c r="B231" s="7" t="str">
        <f>'Data Input '!C231</f>
        <v>River Crossings</v>
      </c>
      <c r="C231" s="7"/>
      <c r="D231" s="20" t="str">
        <f>'Data Input '!D231</f>
        <v>River Gairn bridge</v>
      </c>
      <c r="E231" s="20" t="str">
        <f>"Map# "&amp;'Data Input '!K231&amp;" Grid Ref: "&amp;"("&amp;'Data Input '!L231&amp;")"&amp;"&lt;br/&gt;"&amp;"Altitude "&amp;'Data Input '!M231&amp;"&lt;br/&gt;"&amp;'Data Input '!E231&amp;"&lt;br/&gt;"&amp;'Data Input '!F231&amp;"&lt;br/&gt;"&amp;" "&amp;'Data Input '!G231&amp;"&lt;br/&gt;"&amp;'Data Input '!N231&amp;" "&amp;'Data Input '!O231&amp;"&lt;br/&gt;"&amp;'Data Input '!H231&amp;"&lt;br/&gt;"&amp;'Data Input '!I231&amp;"&lt;br/&gt;"&amp;'Data Input '!J231</f>
        <v>Map# 36 Grid Ref: (NJ212019)&lt;br/&gt;Altitude 448&lt;br/&gt;&lt;br/&gt;&lt;br/&gt; &lt;br/&gt;Verified &lt;br/&gt;&lt;br/&gt;&lt;br/&gt;</v>
      </c>
      <c r="F231" s="2">
        <v>57.101491344190237</v>
      </c>
      <c r="G231" s="2">
        <v>-3.3008796279644868</v>
      </c>
      <c r="H231" s="2">
        <f>'Data Input '!M231</f>
        <v>448</v>
      </c>
      <c r="I231" s="2" t="str">
        <f>LOOKUP('Data Input '!C231,'Look Up Tables'!$G$19:$G$33,'Look Up Tables'!$I$19:$I$33)</f>
        <v>diamond</v>
      </c>
      <c r="J231" s="2" t="str">
        <f>LOOKUP('Data Input '!C231,'Look Up Tables'!$G$19:$G$33,'Look Up Tables'!$J$19:$J$33)</f>
        <v>Green</v>
      </c>
      <c r="K231" s="2"/>
      <c r="L231" s="2"/>
      <c r="M231" s="2"/>
      <c r="N231" s="2"/>
    </row>
    <row r="232" spans="1:14">
      <c r="A232" s="7">
        <f>'Data Input '!A232</f>
        <v>236</v>
      </c>
      <c r="B232" s="7" t="str">
        <f>'Data Input '!C232</f>
        <v>River Crossings</v>
      </c>
      <c r="C232" s="7"/>
      <c r="D232" s="20" t="str">
        <f>'Data Input '!D232</f>
        <v>River Gairn bridge</v>
      </c>
      <c r="E232" s="20" t="str">
        <f>"Map# "&amp;'Data Input '!K232&amp;" Grid Ref: "&amp;"("&amp;'Data Input '!L232&amp;")"&amp;"&lt;br/&gt;"&amp;"Altitude "&amp;'Data Input '!M232&amp;"&lt;br/&gt;"&amp;'Data Input '!E232&amp;"&lt;br/&gt;"&amp;'Data Input '!F232&amp;"&lt;br/&gt;"&amp;" "&amp;'Data Input '!G232&amp;"&lt;br/&gt;"&amp;'Data Input '!N232&amp;" "&amp;'Data Input '!O232&amp;"&lt;br/&gt;"&amp;'Data Input '!H232&amp;"&lt;br/&gt;"&amp;'Data Input '!I232&amp;"&lt;br/&gt;"&amp;'Data Input '!J232</f>
        <v>Map# 36 Grid Ref: (NJ228020)&lt;br/&gt;Altitude 427&lt;br/&gt;nr Corndavon&lt;br/&gt;&lt;br/&gt; &lt;br/&gt;Verified &lt;br/&gt;&lt;br/&gt;&lt;br/&gt;</v>
      </c>
      <c r="F232" s="2">
        <v>57.10266076523915</v>
      </c>
      <c r="G232" s="2">
        <v>-3.2745041652784339</v>
      </c>
      <c r="H232" s="2">
        <f>'Data Input '!M232</f>
        <v>427</v>
      </c>
      <c r="I232" s="2" t="str">
        <f>LOOKUP('Data Input '!C232,'Look Up Tables'!$G$19:$G$33,'Look Up Tables'!$I$19:$I$33)</f>
        <v>diamond</v>
      </c>
      <c r="J232" s="2" t="str">
        <f>LOOKUP('Data Input '!C232,'Look Up Tables'!$G$19:$G$33,'Look Up Tables'!$J$19:$J$33)</f>
        <v>Green</v>
      </c>
      <c r="K232" s="2"/>
      <c r="L232" s="2"/>
      <c r="M232" s="2"/>
      <c r="N232" s="2"/>
    </row>
    <row r="233" spans="1:14">
      <c r="A233" s="7">
        <f>'Data Input '!A233</f>
        <v>237</v>
      </c>
      <c r="B233" s="7" t="str">
        <f>'Data Input '!C233</f>
        <v>River Crossings</v>
      </c>
      <c r="C233" s="7"/>
      <c r="D233" s="20" t="str">
        <f>'Data Input '!D233</f>
        <v>River Gairn bridge</v>
      </c>
      <c r="E233" s="20" t="str">
        <f>"Map# "&amp;'Data Input '!K233&amp;" Grid Ref: "&amp;"("&amp;'Data Input '!L233&amp;")"&amp;"&lt;br/&gt;"&amp;"Altitude "&amp;'Data Input '!M233&amp;"&lt;br/&gt;"&amp;'Data Input '!E233&amp;"&lt;br/&gt;"&amp;'Data Input '!F233&amp;"&lt;br/&gt;"&amp;" "&amp;'Data Input '!G233&amp;"&lt;br/&gt;"&amp;'Data Input '!N233&amp;" "&amp;'Data Input '!O233&amp;"&lt;br/&gt;"&amp;'Data Input '!H233&amp;"&lt;br/&gt;"&amp;'Data Input '!I233&amp;"&lt;br/&gt;"&amp;'Data Input '!J233</f>
        <v>Map# 43 Grid Ref: (NJ242008)&lt;br/&gt;Altitude 404&lt;br/&gt;Daldownie&lt;br/&gt;&lt;br/&gt; &lt;br/&gt;Verified &lt;br/&gt;&lt;br/&gt;&lt;br/&gt;</v>
      </c>
      <c r="F233" s="2">
        <v>57.092115121540985</v>
      </c>
      <c r="G233" s="2">
        <v>-3.2510345797817859</v>
      </c>
      <c r="H233" s="2">
        <f>'Data Input '!M233</f>
        <v>404</v>
      </c>
      <c r="I233" s="2" t="str">
        <f>LOOKUP('Data Input '!C233,'Look Up Tables'!$G$19:$G$33,'Look Up Tables'!$I$19:$I$33)</f>
        <v>diamond</v>
      </c>
      <c r="J233" s="2" t="str">
        <f>LOOKUP('Data Input '!C233,'Look Up Tables'!$G$19:$G$33,'Look Up Tables'!$J$19:$J$33)</f>
        <v>Green</v>
      </c>
      <c r="K233" s="2"/>
      <c r="L233" s="2"/>
      <c r="M233" s="2"/>
      <c r="N233" s="2"/>
    </row>
    <row r="234" spans="1:14">
      <c r="A234" s="7">
        <f>'Data Input '!A234</f>
        <v>238</v>
      </c>
      <c r="B234" s="7" t="str">
        <f>'Data Input '!C234</f>
        <v>River Crossings</v>
      </c>
      <c r="C234" s="7"/>
      <c r="D234" s="20" t="str">
        <f>'Data Input '!D234</f>
        <v>River Gairn ford</v>
      </c>
      <c r="E234" s="20" t="str">
        <f>"Map# "&amp;'Data Input '!K234&amp;" Grid Ref: "&amp;"("&amp;'Data Input '!L234&amp;")"&amp;"&lt;br/&gt;"&amp;"Altitude "&amp;'Data Input '!M234&amp;"&lt;br/&gt;"&amp;'Data Input '!E234&amp;"&lt;br/&gt;"&amp;'Data Input '!F234&amp;"&lt;br/&gt;"&amp;" "&amp;'Data Input '!G234&amp;"&lt;br/&gt;"&amp;'Data Input '!N234&amp;" "&amp;'Data Input '!O234&amp;"&lt;br/&gt;"&amp;'Data Input '!H234&amp;"&lt;br/&gt;"&amp;'Data Input '!I234&amp;"&lt;br/&gt;"&amp;'Data Input '!J234</f>
        <v>Map# 37 Grid Ref: (NJ268017)&lt;br/&gt;Altitude 366&lt;br/&gt;&lt;br/&gt;&lt;br/&gt; &lt;br/&gt;Verified &lt;br/&gt;&lt;br/&gt;&lt;br/&gt;</v>
      </c>
      <c r="F234" s="2">
        <v>57.100619886463399</v>
      </c>
      <c r="G234" s="2">
        <v>-3.2083971406332448</v>
      </c>
      <c r="H234" s="2">
        <f>'Data Input '!M234</f>
        <v>366</v>
      </c>
      <c r="I234" s="2" t="str">
        <f>LOOKUP('Data Input '!C234,'Look Up Tables'!$G$19:$G$33,'Look Up Tables'!$I$19:$I$33)</f>
        <v>diamond</v>
      </c>
      <c r="J234" s="2" t="str">
        <f>LOOKUP('Data Input '!C234,'Look Up Tables'!$G$19:$G$33,'Look Up Tables'!$J$19:$J$33)</f>
        <v>Green</v>
      </c>
      <c r="K234" s="2"/>
      <c r="L234" s="2"/>
      <c r="M234" s="2"/>
      <c r="N234" s="2"/>
    </row>
    <row r="235" spans="1:14">
      <c r="A235" s="7">
        <f>'Data Input '!A235</f>
        <v>239</v>
      </c>
      <c r="B235" s="7" t="str">
        <f>'Data Input '!C235</f>
        <v>River Crossings</v>
      </c>
      <c r="C235" s="7"/>
      <c r="D235" s="20" t="str">
        <f>'Data Input '!D235</f>
        <v>River Gairn bridge</v>
      </c>
      <c r="E235" s="20" t="str">
        <f>"Map# "&amp;'Data Input '!K235&amp;" Grid Ref: "&amp;"("&amp;'Data Input '!L235&amp;")"&amp;"&lt;br/&gt;"&amp;"Altitude "&amp;'Data Input '!M235&amp;"&lt;br/&gt;"&amp;'Data Input '!E235&amp;"&lt;br/&gt;"&amp;'Data Input '!F235&amp;"&lt;br/&gt;"&amp;" "&amp;'Data Input '!G235&amp;"&lt;br/&gt;"&amp;'Data Input '!N235&amp;" "&amp;'Data Input '!O235&amp;"&lt;br/&gt;"&amp;'Data Input '!H235&amp;"&lt;br/&gt;"&amp;'Data Input '!I235&amp;"&lt;br/&gt;"&amp;'Data Input '!J235</f>
        <v>Map# 37 Grid Ref: (NJ276013)&lt;br/&gt;Altitude 354&lt;br/&gt;nr. Tullochmacarrick&lt;br/&gt;&lt;br/&gt; &lt;br/&gt;Verified &lt;br/&gt;&lt;br/&gt;&lt;br/&gt;</v>
      </c>
      <c r="F235" s="2">
        <v>57.09715357661964</v>
      </c>
      <c r="G235" s="2">
        <v>-3.195078270547981</v>
      </c>
      <c r="H235" s="2">
        <f>'Data Input '!M235</f>
        <v>354</v>
      </c>
      <c r="I235" s="2" t="str">
        <f>LOOKUP('Data Input '!C235,'Look Up Tables'!$G$19:$G$33,'Look Up Tables'!$I$19:$I$33)</f>
        <v>diamond</v>
      </c>
      <c r="J235" s="2" t="str">
        <f>LOOKUP('Data Input '!C235,'Look Up Tables'!$G$19:$G$33,'Look Up Tables'!$J$19:$J$33)</f>
        <v>Green</v>
      </c>
      <c r="K235" s="2"/>
      <c r="L235" s="2"/>
      <c r="M235" s="2"/>
      <c r="N235" s="2"/>
    </row>
    <row r="236" spans="1:14">
      <c r="A236" s="7">
        <f>'Data Input '!A236</f>
        <v>240</v>
      </c>
      <c r="B236" s="7" t="str">
        <f>'Data Input '!C236</f>
        <v>River Crossings</v>
      </c>
      <c r="C236" s="7"/>
      <c r="D236" s="20" t="str">
        <f>'Data Input '!D236</f>
        <v>River Avon bridge</v>
      </c>
      <c r="E236" s="20" t="str">
        <f>"Map# "&amp;'Data Input '!K236&amp;" Grid Ref: "&amp;"("&amp;'Data Input '!L236&amp;")"&amp;"&lt;br/&gt;"&amp;"Altitude "&amp;'Data Input '!M236&amp;"&lt;br/&gt;"&amp;'Data Input '!E236&amp;"&lt;br/&gt;"&amp;'Data Input '!F236&amp;"&lt;br/&gt;"&amp;" "&amp;'Data Input '!G236&amp;"&lt;br/&gt;"&amp;'Data Input '!N236&amp;" "&amp;'Data Input '!O236&amp;"&lt;br/&gt;"&amp;'Data Input '!H236&amp;"&lt;br/&gt;"&amp;'Data Input '!I236&amp;"&lt;br/&gt;"&amp;'Data Input '!J236</f>
        <v>Map# 36 Grid Ref: (NJ099061)&lt;br/&gt;Altitude 555&lt;br/&gt;Footbridge&lt;br/&gt;&lt;br/&gt; &lt;br/&gt;Verified &lt;br/&gt;&lt;br/&gt;&lt;br/&gt;</v>
      </c>
      <c r="F236" s="2">
        <v>57.137050000000002</v>
      </c>
      <c r="G236" s="2">
        <v>-3.4908399999999999</v>
      </c>
      <c r="H236" s="2">
        <f>'Data Input '!M236</f>
        <v>555</v>
      </c>
      <c r="I236" s="2" t="str">
        <f>LOOKUP('Data Input '!C236,'Look Up Tables'!$G$19:$G$33,'Look Up Tables'!$I$19:$I$33)</f>
        <v>diamond</v>
      </c>
      <c r="J236" s="2" t="str">
        <f>LOOKUP('Data Input '!C236,'Look Up Tables'!$G$19:$G$33,'Look Up Tables'!$J$19:$J$33)</f>
        <v>Green</v>
      </c>
      <c r="K236" s="2"/>
      <c r="L236" s="2"/>
      <c r="M236" s="2"/>
      <c r="N236" s="2"/>
    </row>
    <row r="237" spans="1:14">
      <c r="A237" s="7">
        <f>'Data Input '!A237</f>
        <v>241</v>
      </c>
      <c r="B237" s="7" t="str">
        <f>'Data Input '!C237</f>
        <v>River Crossings</v>
      </c>
      <c r="C237" s="7"/>
      <c r="D237" s="20" t="str">
        <f>'Data Input '!D237</f>
        <v>River Avon bridge</v>
      </c>
      <c r="E237" s="20" t="str">
        <f>"Map# "&amp;'Data Input '!K237&amp;" Grid Ref: "&amp;"("&amp;'Data Input '!L237&amp;")"&amp;"&lt;br/&gt;"&amp;"Altitude "&amp;'Data Input '!M237&amp;"&lt;br/&gt;"&amp;'Data Input '!E237&amp;"&lt;br/&gt;"&amp;'Data Input '!F237&amp;"&lt;br/&gt;"&amp;" "&amp;'Data Input '!G237&amp;"&lt;br/&gt;"&amp;'Data Input '!N237&amp;" "&amp;'Data Input '!O237&amp;"&lt;br/&gt;"&amp;'Data Input '!H237&amp;"&lt;br/&gt;"&amp;'Data Input '!I237&amp;"&lt;br/&gt;"&amp;'Data Input '!J237</f>
        <v>Map# 36 Grid Ref: (NJ126059)&lt;br/&gt;Altitude 494&lt;br/&gt;footbridge nr Ponyman’s Hut&lt;br/&gt;&lt;br/&gt; &lt;br/&gt;Verified &lt;br/&gt;&lt;br/&gt;&lt;br/&gt;</v>
      </c>
      <c r="F237" s="2">
        <v>57.135863330694704</v>
      </c>
      <c r="G237" s="2">
        <v>-3.4442026880720809</v>
      </c>
      <c r="H237" s="2">
        <f>'Data Input '!M237</f>
        <v>494</v>
      </c>
      <c r="I237" s="2" t="str">
        <f>LOOKUP('Data Input '!C237,'Look Up Tables'!$G$19:$G$33,'Look Up Tables'!$I$19:$I$33)</f>
        <v>diamond</v>
      </c>
      <c r="J237" s="2" t="str">
        <f>LOOKUP('Data Input '!C237,'Look Up Tables'!$G$19:$G$33,'Look Up Tables'!$J$19:$J$33)</f>
        <v>Green</v>
      </c>
      <c r="K237" s="2"/>
      <c r="L237" s="2"/>
      <c r="M237" s="2"/>
      <c r="N237" s="2"/>
    </row>
    <row r="238" spans="1:14">
      <c r="A238" s="7">
        <f>'Data Input '!A238</f>
        <v>242</v>
      </c>
      <c r="B238" s="7" t="str">
        <f>'Data Input '!C238</f>
        <v>River Crossings</v>
      </c>
      <c r="C238" s="7"/>
      <c r="D238" s="20" t="str">
        <f>'Data Input '!D238</f>
        <v>River Avon bridge</v>
      </c>
      <c r="E238" s="20" t="str">
        <f>"Map# "&amp;'Data Input '!K238&amp;" Grid Ref: "&amp;"("&amp;'Data Input '!L238&amp;")"&amp;"&lt;br/&gt;"&amp;"Altitude "&amp;'Data Input '!M238&amp;"&lt;br/&gt;"&amp;'Data Input '!E238&amp;"&lt;br/&gt;"&amp;'Data Input '!F238&amp;"&lt;br/&gt;"&amp;" "&amp;'Data Input '!G238&amp;"&lt;br/&gt;"&amp;'Data Input '!N238&amp;" "&amp;'Data Input '!O238&amp;"&lt;br/&gt;"&amp;'Data Input '!H238&amp;"&lt;br/&gt;"&amp;'Data Input '!I238&amp;"&lt;br/&gt;"&amp;'Data Input '!J238</f>
        <v>Map# 36 Grid Ref: (NJ155068)&lt;br/&gt;Altitude 447&lt;br/&gt;&lt;br/&gt;&lt;br/&gt; &lt;br/&gt;Verified &lt;br/&gt;&lt;br/&gt;&lt;br/&gt;</v>
      </c>
      <c r="F238" s="2">
        <v>57.144489026357796</v>
      </c>
      <c r="G238" s="2">
        <v>-3.3966038445328448</v>
      </c>
      <c r="H238" s="2">
        <f>'Data Input '!M238</f>
        <v>447</v>
      </c>
      <c r="I238" s="2" t="str">
        <f>LOOKUP('Data Input '!C238,'Look Up Tables'!$G$19:$G$33,'Look Up Tables'!$I$19:$I$33)</f>
        <v>diamond</v>
      </c>
      <c r="J238" s="2" t="str">
        <f>LOOKUP('Data Input '!C238,'Look Up Tables'!$G$19:$G$33,'Look Up Tables'!$J$19:$J$33)</f>
        <v>Green</v>
      </c>
      <c r="K238" s="2"/>
      <c r="L238" s="2"/>
      <c r="M238" s="2"/>
      <c r="N238" s="2"/>
    </row>
    <row r="239" spans="1:14">
      <c r="A239" s="7">
        <f>'Data Input '!A239</f>
        <v>243</v>
      </c>
      <c r="B239" s="7" t="str">
        <f>'Data Input '!C239</f>
        <v>River Crossings</v>
      </c>
      <c r="C239" s="7"/>
      <c r="D239" s="20" t="str">
        <f>'Data Input '!D239</f>
        <v>River Avon bridge</v>
      </c>
      <c r="E239" s="20" t="str">
        <f>"Map# "&amp;'Data Input '!K239&amp;" Grid Ref: "&amp;"("&amp;'Data Input '!L239&amp;")"&amp;"&lt;br/&gt;"&amp;"Altitude "&amp;'Data Input '!M239&amp;"&lt;br/&gt;"&amp;'Data Input '!E239&amp;"&lt;br/&gt;"&amp;'Data Input '!F239&amp;"&lt;br/&gt;"&amp;" "&amp;'Data Input '!G239&amp;"&lt;br/&gt;"&amp;'Data Input '!N239&amp;" "&amp;'Data Input '!O239&amp;"&lt;br/&gt;"&amp;'Data Input '!H239&amp;"&lt;br/&gt;"&amp;'Data Input '!I239&amp;"&lt;br/&gt;"&amp;'Data Input '!J239</f>
        <v>Map# 36 Grid Ref: (NJ179074)&lt;br/&gt;Altitude 404&lt;br/&gt;Crossed the Builg Burn&lt;br/&gt;&lt;br/&gt; &lt;br/&gt;Verified &lt;br/&gt;&lt;br/&gt;&lt;br/&gt;</v>
      </c>
      <c r="F239" s="2">
        <v>57.14978</v>
      </c>
      <c r="G239" s="2">
        <v>-3.3581699999999999</v>
      </c>
      <c r="H239" s="2">
        <f>'Data Input '!M239</f>
        <v>404</v>
      </c>
      <c r="I239" s="2" t="str">
        <f>LOOKUP('Data Input '!C239,'Look Up Tables'!$G$19:$G$33,'Look Up Tables'!$I$19:$I$33)</f>
        <v>diamond</v>
      </c>
      <c r="J239" s="2" t="str">
        <f>LOOKUP('Data Input '!C239,'Look Up Tables'!$G$19:$G$33,'Look Up Tables'!$J$19:$J$33)</f>
        <v>Green</v>
      </c>
      <c r="K239" s="2"/>
      <c r="L239" s="2"/>
      <c r="M239" s="2"/>
      <c r="N239" s="2"/>
    </row>
    <row r="240" spans="1:14" ht="30">
      <c r="A240" s="7">
        <f>'Data Input '!A240</f>
        <v>244</v>
      </c>
      <c r="B240" s="7" t="str">
        <f>'Data Input '!C240</f>
        <v>River Crossings</v>
      </c>
      <c r="C240" s="7"/>
      <c r="D240" s="20" t="str">
        <f>'Data Input '!D240</f>
        <v>Baddoch Burn bridge</v>
      </c>
      <c r="E240" s="20" t="str">
        <f>"Map# "&amp;'Data Input '!K240&amp;" Grid Ref: "&amp;"("&amp;'Data Input '!L240&amp;")"&amp;"&lt;br/&gt;"&amp;"Altitude "&amp;'Data Input '!M240&amp;"&lt;br/&gt;"&amp;'Data Input '!E240&amp;"&lt;br/&gt;"&amp;'Data Input '!F240&amp;"&lt;br/&gt;"&amp;" "&amp;'Data Input '!G240&amp;"&lt;br/&gt;"&amp;'Data Input '!N240&amp;" "&amp;'Data Input '!O240&amp;"&lt;br/&gt;"&amp;'Data Input '!H240&amp;"&lt;br/&gt;"&amp;'Data Input '!I240&amp;"&lt;br/&gt;"&amp;'Data Input '!J240</f>
        <v>Map# 43 Grid Ref: (NO130823)&lt;br/&gt;Altitude 436&lt;br/&gt;Washed away and footbridge downstream reported as dangerous&lt;br/&gt;&lt;br/&gt; &lt;br/&gt;Verified &lt;br/&gt;&lt;br/&gt;&lt;br/&gt;</v>
      </c>
      <c r="F240" s="2">
        <v>56.923439999999999</v>
      </c>
      <c r="G240" s="2">
        <v>-3.4311199999999999</v>
      </c>
      <c r="H240" s="2">
        <f>'Data Input '!M240</f>
        <v>436</v>
      </c>
      <c r="I240" s="2" t="str">
        <f>LOOKUP('Data Input '!C240,'Look Up Tables'!$G$19:$G$33,'Look Up Tables'!$I$19:$I$33)</f>
        <v>diamond</v>
      </c>
      <c r="J240" s="2" t="str">
        <f>LOOKUP('Data Input '!C240,'Look Up Tables'!$G$19:$G$33,'Look Up Tables'!$J$19:$J$33)</f>
        <v>Green</v>
      </c>
      <c r="K240" s="2"/>
      <c r="L240" s="2"/>
      <c r="M240" s="2"/>
      <c r="N240" s="2"/>
    </row>
    <row r="241" spans="1:14">
      <c r="A241" s="7">
        <f>'Data Input '!A241</f>
        <v>246</v>
      </c>
      <c r="B241" s="7" t="str">
        <f>'Data Input '!C241</f>
        <v>River Crossings</v>
      </c>
      <c r="C241" s="7"/>
      <c r="D241" s="20" t="str">
        <f>'Data Input '!D241</f>
        <v>Clunie Water Bridge</v>
      </c>
      <c r="E241" s="20" t="str">
        <f>"Map# "&amp;'Data Input '!K241&amp;" Grid Ref: "&amp;"("&amp;'Data Input '!L241&amp;")"&amp;"&lt;br/&gt;"&amp;"Altitude "&amp;'Data Input '!M241&amp;"&lt;br/&gt;"&amp;'Data Input '!E241&amp;"&lt;br/&gt;"&amp;'Data Input '!F241&amp;"&lt;br/&gt;"&amp;" "&amp;'Data Input '!G241&amp;"&lt;br/&gt;"&amp;'Data Input '!N241&amp;" "&amp;'Data Input '!O241&amp;"&lt;br/&gt;"&amp;'Data Input '!H241&amp;"&lt;br/&gt;"&amp;'Data Input '!I241&amp;"&lt;br/&gt;"&amp;'Data Input '!J241</f>
        <v>Map# 43 Grid Ref: (NO137834)&lt;br/&gt;Altitude 414&lt;br/&gt;&lt;br/&gt;&lt;br/&gt; &lt;br/&gt;Verified &lt;br/&gt;&lt;br/&gt;&lt;br/&gt;</v>
      </c>
      <c r="F241" s="2">
        <v>56.93398799469113</v>
      </c>
      <c r="G241" s="2">
        <v>-3.4183120657038284</v>
      </c>
      <c r="H241" s="2">
        <f>'Data Input '!M241</f>
        <v>414</v>
      </c>
      <c r="I241" s="2" t="str">
        <f>LOOKUP('Data Input '!C241,'Look Up Tables'!$G$19:$G$33,'Look Up Tables'!$I$19:$I$33)</f>
        <v>diamond</v>
      </c>
      <c r="J241" s="2" t="str">
        <f>LOOKUP('Data Input '!C241,'Look Up Tables'!$G$19:$G$33,'Look Up Tables'!$J$19:$J$33)</f>
        <v>Green</v>
      </c>
      <c r="K241" s="2"/>
      <c r="L241" s="2"/>
      <c r="M241" s="2"/>
      <c r="N241" s="2"/>
    </row>
    <row r="242" spans="1:14" ht="30">
      <c r="A242" s="7">
        <f>'Data Input '!A242</f>
        <v>247</v>
      </c>
      <c r="B242" s="7" t="str">
        <f>'Data Input '!C242</f>
        <v>Difficult Ground</v>
      </c>
      <c r="C242" s="7"/>
      <c r="D242" s="20" t="str">
        <f>'Data Input '!D242</f>
        <v>Coire Raibeirt</v>
      </c>
      <c r="E242" s="20" t="str">
        <f>"Map# "&amp;'Data Input '!K242&amp;" Grid Ref: "&amp;"("&amp;'Data Input '!L242&amp;")"&amp;"&lt;br/&gt;"&amp;"Altitude "&amp;'Data Input '!M242&amp;"&lt;br/&gt;"&amp;'Data Input '!E242&amp;"&lt;br/&gt;"&amp;'Data Input '!F242&amp;"&lt;br/&gt;"&amp;" "&amp;'Data Input '!G242&amp;"&lt;br/&gt;"&amp;'Data Input '!N242&amp;" "&amp;'Data Input '!O242&amp;"&lt;br/&gt;"&amp;'Data Input '!H242&amp;"&lt;br/&gt;"&amp;'Data Input '!I242&amp;"&lt;br/&gt;"&amp;'Data Input '!J242</f>
        <v>Map# 36 Grid Ref: (NJ006036)&lt;br/&gt;Altitude 1134&lt;br/&gt;steep loose descent to Loch Avon&lt;br/&gt;Allt may be snow covered&lt;br/&gt; &lt;br/&gt;Verified &lt;br/&gt;&lt;br/&gt;&lt;br/&gt;</v>
      </c>
      <c r="F242" s="2">
        <v>57.114229999999999</v>
      </c>
      <c r="G242" s="2">
        <v>-3.65252</v>
      </c>
      <c r="H242" s="2">
        <f>'Data Input '!M242</f>
        <v>1134</v>
      </c>
      <c r="I242" s="2" t="str">
        <f>LOOKUP('Data Input '!C242,'Look Up Tables'!$G$19:$G$33,'Look Up Tables'!$I$19:$I$33)</f>
        <v>cross</v>
      </c>
      <c r="J242" s="2" t="str">
        <f>LOOKUP('Data Input '!C242,'Look Up Tables'!$G$19:$G$33,'Look Up Tables'!$J$19:$J$33)</f>
        <v>Yellow</v>
      </c>
      <c r="K242" s="2"/>
      <c r="L242" s="2"/>
      <c r="M242" s="2"/>
      <c r="N242" s="2"/>
    </row>
    <row r="243" spans="1:14">
      <c r="A243" s="7">
        <f>'Data Input '!A243</f>
        <v>248</v>
      </c>
      <c r="B243" s="7" t="str">
        <f>'Data Input '!C243</f>
        <v>Difficult Ground</v>
      </c>
      <c r="C243" s="7"/>
      <c r="D243" s="20" t="str">
        <f>'Data Input '!D243</f>
        <v>Coire Odhar</v>
      </c>
      <c r="E243" s="20" t="str">
        <f>"Map# "&amp;'Data Input '!K243&amp;" Grid Ref: "&amp;"("&amp;'Data Input '!L243&amp;")"&amp;"&lt;br/&gt;"&amp;"Altitude "&amp;'Data Input '!M243&amp;"&lt;br/&gt;"&amp;'Data Input '!E243&amp;"&lt;br/&gt;"&amp;'Data Input '!F243&amp;"&lt;br/&gt;"&amp;" "&amp;'Data Input '!G243&amp;"&lt;br/&gt;"&amp;'Data Input '!N243&amp;" "&amp;'Data Input '!O243&amp;"&lt;br/&gt;"&amp;'Data Input '!H243&amp;"&lt;br/&gt;"&amp;'Data Input '!I243&amp;"&lt;br/&gt;"&amp;'Data Input '!J243</f>
        <v>Map# 36/43 Grid Ref: (NN970955)&lt;br/&gt;Altitude 913&lt;br/&gt;corrie rim nay be corniced&lt;br/&gt;&lt;br/&gt; &lt;br/&gt;Verified &lt;br/&gt;&lt;br/&gt;&lt;br/&gt;</v>
      </c>
      <c r="F243" s="2">
        <v>57.03923751905689</v>
      </c>
      <c r="G243" s="2">
        <v>-3.6975852643907268</v>
      </c>
      <c r="H243" s="2">
        <f>'Data Input '!M243</f>
        <v>913</v>
      </c>
      <c r="I243" s="2" t="str">
        <f>LOOKUP('Data Input '!C243,'Look Up Tables'!$G$19:$G$33,'Look Up Tables'!$I$19:$I$33)</f>
        <v>cross</v>
      </c>
      <c r="J243" s="2" t="str">
        <f>LOOKUP('Data Input '!C243,'Look Up Tables'!$G$19:$G$33,'Look Up Tables'!$J$19:$J$33)</f>
        <v>Yellow</v>
      </c>
      <c r="K243" s="2"/>
      <c r="L243" s="2"/>
      <c r="M243" s="2"/>
      <c r="N243" s="2"/>
    </row>
    <row r="244" spans="1:14" ht="30">
      <c r="A244" s="7">
        <f>'Data Input '!A244</f>
        <v>249</v>
      </c>
      <c r="B244" s="7" t="str">
        <f>'Data Input '!C244</f>
        <v>Difficult Ground</v>
      </c>
      <c r="C244" s="7"/>
      <c r="D244" s="20" t="str">
        <f>'Data Input '!D244</f>
        <v>Lairig Ghru</v>
      </c>
      <c r="E244" s="20" t="str">
        <f>"Map# "&amp;'Data Input '!K244&amp;" Grid Ref: "&amp;"("&amp;'Data Input '!L244&amp;")"&amp;"&lt;br/&gt;"&amp;"Altitude "&amp;'Data Input '!M244&amp;"&lt;br/&gt;"&amp;'Data Input '!E244&amp;"&lt;br/&gt;"&amp;'Data Input '!F244&amp;"&lt;br/&gt;"&amp;" "&amp;'Data Input '!G244&amp;"&lt;br/&gt;"&amp;'Data Input '!N244&amp;" "&amp;'Data Input '!O244&amp;"&lt;br/&gt;"&amp;'Data Input '!H244&amp;"&lt;br/&gt;"&amp;'Data Input '!I244&amp;"&lt;br/&gt;"&amp;'Data Input '!J244</f>
        <v>Map# 36/43 Grid Ref: (NH974013)&lt;br/&gt;Altitude 840&lt;br/&gt;boulder field may be snow covered&lt;br/&gt;no shelter until Corrour bothy&lt;br/&gt; &lt;br/&gt;Verified &lt;br/&gt;&lt;br/&gt;&lt;br/&gt;</v>
      </c>
      <c r="F244" s="2">
        <v>57.091412306454089</v>
      </c>
      <c r="G244" s="2">
        <v>-3.6933666633214295</v>
      </c>
      <c r="H244" s="2">
        <f>'Data Input '!M244</f>
        <v>840</v>
      </c>
      <c r="I244" s="2" t="str">
        <f>LOOKUP('Data Input '!C244,'Look Up Tables'!$G$19:$G$33,'Look Up Tables'!$I$19:$I$33)</f>
        <v>cross</v>
      </c>
      <c r="J244" s="2" t="str">
        <f>LOOKUP('Data Input '!C244,'Look Up Tables'!$G$19:$G$33,'Look Up Tables'!$J$19:$J$33)</f>
        <v>Yellow</v>
      </c>
      <c r="K244" s="2"/>
      <c r="L244" s="2"/>
      <c r="M244" s="2"/>
      <c r="N244" s="2"/>
    </row>
    <row r="245" spans="1:14" ht="30">
      <c r="A245" s="7">
        <f>'Data Input '!A245</f>
        <v>250</v>
      </c>
      <c r="B245" s="7" t="str">
        <f>'Data Input '!C245</f>
        <v>Difficult Ground</v>
      </c>
      <c r="C245" s="7"/>
      <c r="D245" s="20" t="str">
        <f>'Data Input '!D245</f>
        <v>Lairig an Laoigh</v>
      </c>
      <c r="E245" s="20" t="str">
        <f>"Map# "&amp;'Data Input '!K245&amp;" Grid Ref: "&amp;"("&amp;'Data Input '!L245&amp;")"&amp;"&lt;br/&gt;"&amp;"Altitude "&amp;'Data Input '!M245&amp;"&lt;br/&gt;"&amp;'Data Input '!E245&amp;"&lt;br/&gt;"&amp;'Data Input '!F245&amp;"&lt;br/&gt;"&amp;" "&amp;'Data Input '!G245&amp;"&lt;br/&gt;"&amp;'Data Input '!N245&amp;" "&amp;'Data Input '!O245&amp;"&lt;br/&gt;"&amp;'Data Input '!H245&amp;"&lt;br/&gt;"&amp;'Data Input '!I245&amp;"&lt;br/&gt;"&amp;'Data Input '!J245</f>
        <v>Map# 36 Grid Ref: (NJ042082)&lt;br/&gt;Altitude 794&lt;br/&gt;care needed in snow or whiteout&lt;br/&gt;can drift down Water of Caiplich&lt;br/&gt; &lt;br/&gt;Verified &lt;br/&gt;&lt;br/&gt;&lt;br/&gt;</v>
      </c>
      <c r="F245" s="2">
        <v>57.154844516166762</v>
      </c>
      <c r="G245" s="2">
        <v>-3.5838295128788218</v>
      </c>
      <c r="H245" s="2">
        <f>'Data Input '!M245</f>
        <v>794</v>
      </c>
      <c r="I245" s="2" t="str">
        <f>LOOKUP('Data Input '!C245,'Look Up Tables'!$G$19:$G$33,'Look Up Tables'!$I$19:$I$33)</f>
        <v>cross</v>
      </c>
      <c r="J245" s="2" t="str">
        <f>LOOKUP('Data Input '!C245,'Look Up Tables'!$G$19:$G$33,'Look Up Tables'!$J$19:$J$33)</f>
        <v>Yellow</v>
      </c>
      <c r="K245" s="2"/>
      <c r="L245" s="2"/>
      <c r="M245" s="2"/>
      <c r="N245" s="2"/>
    </row>
    <row r="246" spans="1:14" ht="30">
      <c r="A246" s="7">
        <f>'Data Input '!A246</f>
        <v>251</v>
      </c>
      <c r="B246" s="7" t="str">
        <f>'Data Input '!C246</f>
        <v>Difficult Ground</v>
      </c>
      <c r="C246" s="7"/>
      <c r="D246" s="20" t="str">
        <f>'Data Input '!D246</f>
        <v>Allt Garbhlach</v>
      </c>
      <c r="E246" s="20" t="str">
        <f>"Map# "&amp;'Data Input '!K246&amp;" Grid Ref: "&amp;"("&amp;'Data Input '!L246&amp;")"&amp;"&lt;br/&gt;"&amp;"Altitude "&amp;'Data Input '!M246&amp;"&lt;br/&gt;"&amp;'Data Input '!E246&amp;"&lt;br/&gt;"&amp;'Data Input '!F246&amp;"&lt;br/&gt;"&amp;" "&amp;'Data Input '!G246&amp;"&lt;br/&gt;"&amp;'Data Input '!N246&amp;" "&amp;'Data Input '!O246&amp;"&lt;br/&gt;"&amp;'Data Input '!H246&amp;"&lt;br/&gt;"&amp;'Data Input '!I246&amp;"&lt;br/&gt;"&amp;'Data Input '!J246</f>
        <v>Map# 35/36/43 Grid Ref: (NN851954)&lt;br/&gt;Altitude 357&lt;br/&gt;stream banks eroded&lt;br/&gt;may need to go upstream for safe crossing point&lt;br/&gt; &lt;br/&gt;Verified &lt;br/&gt;&lt;br/&gt;&lt;br/&gt;</v>
      </c>
      <c r="F246" s="2">
        <v>57.034979999999997</v>
      </c>
      <c r="G246" s="2">
        <v>-3.8967999999999998</v>
      </c>
      <c r="H246" s="2">
        <f>'Data Input '!M246</f>
        <v>357</v>
      </c>
      <c r="I246" s="2" t="str">
        <f>LOOKUP('Data Input '!C246,'Look Up Tables'!$G$19:$G$33,'Look Up Tables'!$I$19:$I$33)</f>
        <v>cross</v>
      </c>
      <c r="J246" s="2" t="str">
        <f>LOOKUP('Data Input '!C246,'Look Up Tables'!$G$19:$G$33,'Look Up Tables'!$J$19:$J$33)</f>
        <v>Yellow</v>
      </c>
      <c r="K246" s="2"/>
      <c r="L246" s="2"/>
      <c r="M246" s="2"/>
      <c r="N246" s="2"/>
    </row>
    <row r="247" spans="1:14" ht="30">
      <c r="A247" s="7">
        <f>'Data Input '!A247</f>
        <v>252</v>
      </c>
      <c r="B247" s="7" t="str">
        <f>'Data Input '!C247</f>
        <v>Difficult Ground</v>
      </c>
      <c r="C247" s="7"/>
      <c r="D247" s="20" t="str">
        <f>'Data Input '!D247</f>
        <v>Glen Feshie</v>
      </c>
      <c r="E247" s="20" t="str">
        <f>"Map# "&amp;'Data Input '!K247&amp;" Grid Ref: "&amp;"("&amp;'Data Input '!L247&amp;")"&amp;"&lt;br/&gt;"&amp;"Altitude "&amp;'Data Input '!M247&amp;"&lt;br/&gt;"&amp;'Data Input '!E247&amp;"&lt;br/&gt;"&amp;'Data Input '!F247&amp;"&lt;br/&gt;"&amp;" "&amp;'Data Input '!G247&amp;"&lt;br/&gt;"&amp;'Data Input '!N247&amp;" "&amp;'Data Input '!O247&amp;"&lt;br/&gt;"&amp;'Data Input '!H247&amp;"&lt;br/&gt;"&amp;'Data Input '!I247&amp;"&lt;br/&gt;"&amp;'Data Input '!J247</f>
        <v>Map# 35/36/43 Grid Ref: (NN870890)&lt;br/&gt;Altitude &lt;br/&gt;severe bank erosion and landslip&lt;br/&gt;at various points&lt;br/&gt; &lt;br/&gt;Verified &lt;br/&gt;&lt;br/&gt;&lt;br/&gt;</v>
      </c>
      <c r="F247" s="2">
        <v>56.978529084191834</v>
      </c>
      <c r="G247" s="2">
        <v>-3.8593897038819183</v>
      </c>
      <c r="H247" s="2">
        <f>'Data Input '!M247</f>
        <v>0</v>
      </c>
      <c r="I247" s="2" t="str">
        <f>LOOKUP('Data Input '!C247,'Look Up Tables'!$G$19:$G$33,'Look Up Tables'!$I$19:$I$33)</f>
        <v>cross</v>
      </c>
      <c r="J247" s="2" t="str">
        <f>LOOKUP('Data Input '!C247,'Look Up Tables'!$G$19:$G$33,'Look Up Tables'!$J$19:$J$33)</f>
        <v>Yellow</v>
      </c>
      <c r="K247" s="2"/>
      <c r="L247" s="2"/>
      <c r="M247" s="2"/>
      <c r="N247" s="2"/>
    </row>
    <row r="248" spans="1:14" ht="33.75" customHeight="1">
      <c r="A248" s="7">
        <f>'Data Input '!A248</f>
        <v>253</v>
      </c>
      <c r="B248" s="7" t="str">
        <f>'Data Input '!C248</f>
        <v>Difficult Ground</v>
      </c>
      <c r="C248" s="7"/>
      <c r="D248" s="20" t="str">
        <f>'Data Input '!D248</f>
        <v>Shank of Drumfollow</v>
      </c>
      <c r="E248" s="20" t="str">
        <f>"Map# "&amp;'Data Input '!K248&amp;" Grid Ref: "&amp;"("&amp;'Data Input '!L248&amp;")"&amp;"&lt;br/&gt;"&amp;"Altitude "&amp;'Data Input '!M248&amp;"&lt;br/&gt;"&amp;'Data Input '!E248&amp;"&lt;br/&gt;"&amp;'Data Input '!F248&amp;"&lt;br/&gt;"&amp;" "&amp;'Data Input '!G248&amp;"&lt;br/&gt;"&amp;'Data Input '!N248&amp;" "&amp;'Data Input '!O248&amp;"&lt;br/&gt;"&amp;'Data Input '!H248&amp;"&lt;br/&gt;"&amp;'Data Input '!I248&amp;"&lt;br/&gt;"&amp;'Data Input '!J248</f>
        <v>Map# 44 Grid Ref: (NO259740)&lt;br/&gt;Altitude 833&lt;br/&gt;difficult to find in whiteout&lt;br/&gt;&lt;br/&gt; &lt;br/&gt;Verified &lt;br/&gt;&lt;br/&gt;&lt;br/&gt;</v>
      </c>
      <c r="F248" s="2">
        <v>56.851666237598941</v>
      </c>
      <c r="G248" s="2">
        <v>-3.2151204613981434</v>
      </c>
      <c r="H248" s="2">
        <f>'Data Input '!M248</f>
        <v>833</v>
      </c>
      <c r="I248" s="2" t="str">
        <f>LOOKUP('Data Input '!C248,'Look Up Tables'!$G$19:$G$33,'Look Up Tables'!$I$19:$I$33)</f>
        <v>cross</v>
      </c>
      <c r="J248" s="2" t="str">
        <f>LOOKUP('Data Input '!C248,'Look Up Tables'!$G$19:$G$33,'Look Up Tables'!$J$19:$J$33)</f>
        <v>Yellow</v>
      </c>
      <c r="K248" s="2"/>
      <c r="L248" s="2"/>
      <c r="M248" s="2"/>
      <c r="N248" s="2"/>
    </row>
    <row r="249" spans="1:14" ht="33.75" customHeight="1">
      <c r="A249" s="7">
        <f>'Data Input '!A249</f>
        <v>254</v>
      </c>
      <c r="B249" s="7" t="str">
        <f>'Data Input '!C249</f>
        <v>Difficult Ground</v>
      </c>
      <c r="C249" s="7"/>
      <c r="D249" s="20" t="str">
        <f>'Data Input '!D249</f>
        <v>Dubh Loch</v>
      </c>
      <c r="E249" s="20" t="str">
        <f>"Map# "&amp;'Data Input '!K249&amp;" Grid Ref: "&amp;"("&amp;'Data Input '!L249&amp;")"&amp;"&lt;br/&gt;"&amp;"Altitude "&amp;'Data Input '!M249&amp;"&lt;br/&gt;"&amp;'Data Input '!E249&amp;"&lt;br/&gt;"&amp;'Data Input '!F249&amp;"&lt;br/&gt;"&amp;" "&amp;'Data Input '!G249&amp;"&lt;br/&gt;"&amp;'Data Input '!N249&amp;" "&amp;'Data Input '!O249&amp;"&lt;br/&gt;"&amp;'Data Input '!H249&amp;"&lt;br/&gt;"&amp;'Data Input '!I249&amp;"&lt;br/&gt;"&amp;'Data Input '!J249</f>
        <v>Map# 44 Grid Ref: (NO227833)&lt;br/&gt;Altitude 780&lt;br/&gt;extensive slabs at corrie rim&lt;br/&gt;&lt;br/&gt; &lt;br/&gt;Verified &lt;br/&gt;&lt;br/&gt;&lt;br/&gt;</v>
      </c>
      <c r="F249" s="2">
        <v>56.937240044018758</v>
      </c>
      <c r="G249" s="2">
        <v>-3.2836498834785925</v>
      </c>
      <c r="H249" s="2">
        <f>'Data Input '!M249</f>
        <v>780</v>
      </c>
      <c r="I249" s="2" t="str">
        <f>LOOKUP('Data Input '!C249,'Look Up Tables'!$G$19:$G$33,'Look Up Tables'!$I$19:$I$33)</f>
        <v>cross</v>
      </c>
      <c r="J249" s="2" t="str">
        <f>LOOKUP('Data Input '!C249,'Look Up Tables'!$G$19:$G$33,'Look Up Tables'!$J$19:$J$33)</f>
        <v>Yellow</v>
      </c>
      <c r="K249" s="2"/>
      <c r="L249" s="2"/>
      <c r="M249" s="2"/>
      <c r="N249" s="2"/>
    </row>
    <row r="250" spans="1:14" ht="33.75" customHeight="1">
      <c r="A250" s="7">
        <f>'Data Input '!A250</f>
        <v>255</v>
      </c>
      <c r="B250" s="7" t="str">
        <f>'Data Input '!C250</f>
        <v>River Crossings</v>
      </c>
      <c r="C250" s="7"/>
      <c r="D250" s="20" t="str">
        <f>'Data Input '!D250</f>
        <v>North bank of River Leven</v>
      </c>
      <c r="E250" s="20" t="str">
        <f>"Map# "&amp;'Data Input '!K250&amp;" Grid Ref: "&amp;"("&amp;'Data Input '!L250&amp;")"&amp;"&lt;br/&gt;"&amp;"Altitude "&amp;'Data Input '!M250&amp;"&lt;br/&gt;"&amp;'Data Input '!E250&amp;"&lt;br/&gt;"&amp;'Data Input '!F250&amp;"&lt;br/&gt;"&amp;" "&amp;'Data Input '!G250&amp;"&lt;br/&gt;"&amp;'Data Input '!N250&amp;" "&amp;'Data Input '!O250&amp;"&lt;br/&gt;"&amp;'Data Input '!H250&amp;"&lt;br/&gt;"&amp;'Data Input '!I250&amp;"&lt;br/&gt;"&amp;'Data Input '!J250</f>
        <v>Map# 41 Grid Ref: (NN192618)&lt;br/&gt;Altitude &lt;br/&gt;The feeder streams of the River Leven can quickly become dangerous to ford&lt;br/&gt;FWA recommended for wet weather via path at western end of Loch Eilde Mor &amp; Meall na Cruaidhe&lt;br/&gt; &lt;br/&gt;Verified &lt;br/&gt;&lt;br/&gt;&lt;br/&gt;</v>
      </c>
      <c r="F250" s="2">
        <v>56.712499999999999</v>
      </c>
      <c r="G250" s="2">
        <v>-4.9555550000000004</v>
      </c>
      <c r="H250" s="2">
        <f>'Data Input '!M250</f>
        <v>0</v>
      </c>
      <c r="I250" s="2" t="str">
        <f>LOOKUP('Data Input '!C250,'Look Up Tables'!$G$19:$G$33,'Look Up Tables'!$I$19:$I$33)</f>
        <v>diamond</v>
      </c>
      <c r="J250" s="2" t="str">
        <f>LOOKUP('Data Input '!C250,'Look Up Tables'!$G$19:$G$33,'Look Up Tables'!$J$19:$J$33)</f>
        <v>Green</v>
      </c>
      <c r="K250" s="2"/>
      <c r="L250" s="2"/>
      <c r="M250" s="2"/>
      <c r="N250" s="2"/>
    </row>
    <row r="251" spans="1:14" ht="33.75" customHeight="1">
      <c r="A251" s="7">
        <f>'Data Input '!A251</f>
        <v>256</v>
      </c>
      <c r="B251" s="7" t="str">
        <f>'Data Input '!C251</f>
        <v>River Crossings</v>
      </c>
      <c r="C251" s="7"/>
      <c r="D251" s="20" t="str">
        <f>'Data Input '!D251</f>
        <v>Water of Tulla</v>
      </c>
      <c r="E251" s="20" t="str">
        <f>"Map# "&amp;'Data Input '!K251&amp;" Grid Ref: "&amp;"("&amp;'Data Input '!L251&amp;")"&amp;"&lt;br/&gt;"&amp;"Altitude "&amp;'Data Input '!M251&amp;"&lt;br/&gt;"&amp;'Data Input '!E251&amp;"&lt;br/&gt;"&amp;'Data Input '!F251&amp;"&lt;br/&gt;"&amp;" "&amp;'Data Input '!G251&amp;"&lt;br/&gt;"&amp;'Data Input '!N251&amp;" "&amp;'Data Input '!O251&amp;"&lt;br/&gt;"&amp;'Data Input '!H251&amp;"&lt;br/&gt;"&amp;'Data Input '!I251&amp;"&lt;br/&gt;"&amp;'Data Input '!J251</f>
        <v>Map# 50 Grid Ref: (NN353468)&lt;br/&gt;Altitude &lt;br/&gt;Bridge washed away&lt;br/&gt;In normal conditions river can be easily forded 200m up stream. If in spate cross on bridge 3.5km up stream&lt;br/&gt; &lt;br/&gt;Verified 2020&lt;br/&gt;&lt;br/&gt;&lt;br/&gt;</v>
      </c>
      <c r="F251" s="2">
        <v>56.583329999999997</v>
      </c>
      <c r="G251" s="2">
        <v>-4.6830550000000004</v>
      </c>
      <c r="H251" s="2">
        <f>'Data Input '!M251</f>
        <v>0</v>
      </c>
      <c r="I251" s="2" t="str">
        <f>LOOKUP('Data Input '!C251,'Look Up Tables'!$G$19:$G$33,'Look Up Tables'!$I$19:$I$33)</f>
        <v>diamond</v>
      </c>
      <c r="J251" s="2" t="str">
        <f>LOOKUP('Data Input '!C251,'Look Up Tables'!$G$19:$G$33,'Look Up Tables'!$J$19:$J$33)</f>
        <v>Green</v>
      </c>
      <c r="K251" s="2"/>
      <c r="L251" s="2"/>
      <c r="M251" s="2"/>
      <c r="N251" s="2"/>
    </row>
    <row r="252" spans="1:14" ht="45.4" customHeight="1">
      <c r="A252" s="7">
        <f>'Data Input '!A252</f>
        <v>257</v>
      </c>
      <c r="B252" s="7" t="str">
        <f>'Data Input '!C252</f>
        <v>River Crossings</v>
      </c>
      <c r="C252" s="7"/>
      <c r="D252" s="20" t="str">
        <f>'Data Input '!D252</f>
        <v>Allt Coralan</v>
      </c>
      <c r="E252" s="20" t="str">
        <f>"Map# "&amp;'Data Input '!K252&amp;" Grid Ref: "&amp;"("&amp;'Data Input '!L252&amp;")"&amp;"&lt;br/&gt;"&amp;"Altitude "&amp;'Data Input '!M252&amp;"&lt;br/&gt;"&amp;'Data Input '!E252&amp;"&lt;br/&gt;"&amp;'Data Input '!F252&amp;"&lt;br/&gt;"&amp;" "&amp;'Data Input '!G252&amp;"&lt;br/&gt;"&amp;'Data Input '!N252&amp;" "&amp;'Data Input '!O252&amp;"&lt;br/&gt;"&amp;'Data Input '!H252&amp;"&lt;br/&gt;"&amp;'Data Input '!I252&amp;"&lt;br/&gt;"&amp;'Data Input '!J252</f>
        <v>Map# 50 Grid Ref: (NN332358)&lt;br/&gt;Altitude &lt;br/&gt;New vehicular bridge&lt;br/&gt;&lt;br/&gt; &lt;br/&gt;Verified 2020&lt;br/&gt;&lt;br/&gt;&lt;br/&gt;</v>
      </c>
      <c r="F252" s="2">
        <v>56.484810277185908</v>
      </c>
      <c r="G252" s="2">
        <v>-4.7091158948722924</v>
      </c>
      <c r="H252" s="2">
        <f>'Data Input '!M252</f>
        <v>0</v>
      </c>
      <c r="I252" s="2" t="str">
        <f>LOOKUP('Data Input '!C252,'Look Up Tables'!$G$19:$G$33,'Look Up Tables'!$I$19:$I$33)</f>
        <v>diamond</v>
      </c>
      <c r="J252" s="2" t="str">
        <f>LOOKUP('Data Input '!C252,'Look Up Tables'!$G$19:$G$33,'Look Up Tables'!$J$19:$J$33)</f>
        <v>Green</v>
      </c>
      <c r="K252" s="2"/>
      <c r="L252" s="2"/>
      <c r="M252" s="2"/>
      <c r="N252" s="2"/>
    </row>
    <row r="253" spans="1:14" ht="79.900000000000006" customHeight="1">
      <c r="A253" s="7">
        <f>'Data Input '!A253</f>
        <v>258</v>
      </c>
      <c r="B253" s="7" t="str">
        <f>'Data Input '!C253</f>
        <v>River Crossings</v>
      </c>
      <c r="C253" s="7"/>
      <c r="D253" s="20" t="str">
        <f>'Data Input '!D253</f>
        <v>River Pattack Dam</v>
      </c>
      <c r="E253" s="20" t="str">
        <f>"Map# "&amp;'Data Input '!K253&amp;" Grid Ref: "&amp;"("&amp;'Data Input '!L253&amp;")"&amp;"&lt;br/&gt;"&amp;"Altitude "&amp;'Data Input '!M253&amp;"&lt;br/&gt;"&amp;'Data Input '!E253&amp;"&lt;br/&gt;"&amp;'Data Input '!F253&amp;"&lt;br/&gt;"&amp;" "&amp;'Data Input '!G253&amp;"&lt;br/&gt;"&amp;'Data Input '!N253&amp;" "&amp;'Data Input '!O253&amp;"&lt;br/&gt;"&amp;'Data Input '!H253&amp;"&lt;br/&gt;"&amp;'Data Input '!I253&amp;"&lt;br/&gt;"&amp;'Data Input '!J253</f>
        <v>Map# 42 Grid Ref: (NN549830)&lt;br/&gt;Altitude &lt;br/&gt;A new dam has been constructed and the track diverted in a loop to avoid the newly flooded area&lt;br/&gt;The bridge at NN549834 is still there but the track takes you beyond it and then cuts back to it on the old track&lt;br/&gt; &lt;br/&gt;Verified 2020&lt;br/&gt;&lt;br/&gt;&lt;br/&gt;</v>
      </c>
      <c r="F253" s="2">
        <v>56.91527</v>
      </c>
      <c r="G253" s="2">
        <v>-4.384722</v>
      </c>
      <c r="H253" s="2">
        <f>'Data Input '!M253</f>
        <v>0</v>
      </c>
      <c r="I253" s="2" t="str">
        <f>LOOKUP('Data Input '!C253,'Look Up Tables'!$G$19:$G$33,'Look Up Tables'!$I$19:$I$33)</f>
        <v>diamond</v>
      </c>
      <c r="J253" s="2" t="str">
        <f>LOOKUP('Data Input '!C253,'Look Up Tables'!$G$19:$G$33,'Look Up Tables'!$J$19:$J$33)</f>
        <v>Green</v>
      </c>
      <c r="K253" s="2"/>
      <c r="L253" s="2"/>
      <c r="M253" s="2"/>
      <c r="N253" s="2"/>
    </row>
    <row r="254" spans="1:14" ht="33.75" customHeight="1">
      <c r="A254" s="7">
        <f>'Data Input '!A254</f>
        <v>259</v>
      </c>
      <c r="B254" s="7" t="str">
        <f>'Data Input '!C254</f>
        <v>River Crossings</v>
      </c>
      <c r="C254" s="7"/>
      <c r="D254" s="20" t="str">
        <f>'Data Input '!D254</f>
        <v>Abhain Rath</v>
      </c>
      <c r="E254" s="20" t="str">
        <f>"Map# "&amp;'Data Input '!K254&amp;" Grid Ref: "&amp;"("&amp;'Data Input '!L254&amp;")"&amp;"&lt;br/&gt;"&amp;"Altitude "&amp;'Data Input '!M254&amp;"&lt;br/&gt;"&amp;'Data Input '!E254&amp;"&lt;br/&gt;"&amp;'Data Input '!F254&amp;"&lt;br/&gt;"&amp;" "&amp;'Data Input '!G254&amp;"&lt;br/&gt;"&amp;'Data Input '!N254&amp;" "&amp;'Data Input '!O254&amp;"&lt;br/&gt;"&amp;'Data Input '!H254&amp;"&lt;br/&gt;"&amp;'Data Input '!I254&amp;"&lt;br/&gt;"&amp;'Data Input '!J254</f>
        <v>Map# 41 Grid Ref: (NN240695)&lt;br/&gt;Altitude &lt;br/&gt;In wet weather the feeder burns on the north bank tend to become unfordable faster than those on the south&lt;br/&gt;&lt;br/&gt; &lt;br/&gt;Verified &lt;br/&gt;&lt;br/&gt;&lt;br/&gt;</v>
      </c>
      <c r="F254" s="2">
        <v>56.783871926062993</v>
      </c>
      <c r="G254" s="2">
        <v>-4.8813077079224749</v>
      </c>
      <c r="H254" s="2">
        <f>'Data Input '!M254</f>
        <v>0</v>
      </c>
      <c r="I254" s="2" t="str">
        <f>LOOKUP('Data Input '!C254,'Look Up Tables'!$G$19:$G$33,'Look Up Tables'!$I$19:$I$33)</f>
        <v>diamond</v>
      </c>
      <c r="J254" s="2" t="str">
        <f>LOOKUP('Data Input '!C254,'Look Up Tables'!$G$19:$G$33,'Look Up Tables'!$J$19:$J$33)</f>
        <v>Green</v>
      </c>
      <c r="K254" s="2"/>
      <c r="L254" s="2"/>
      <c r="M254" s="2"/>
      <c r="N254" s="2"/>
    </row>
    <row r="255" spans="1:14" ht="33.75" customHeight="1">
      <c r="A255" s="7">
        <f>'Data Input '!A255</f>
        <v>260</v>
      </c>
      <c r="B255" s="7" t="str">
        <f>'Data Input '!C255</f>
        <v>Difficult Ground</v>
      </c>
      <c r="C255" s="7"/>
      <c r="D255" s="20" t="str">
        <f>'Data Input '!D255</f>
        <v>Lairig Leacach</v>
      </c>
      <c r="E255" s="20" t="str">
        <f>"Map# "&amp;'Data Input '!K255&amp;" Grid Ref: "&amp;"("&amp;'Data Input '!L255&amp;")"&amp;"&lt;br/&gt;"&amp;"Altitude "&amp;'Data Input '!M255&amp;"&lt;br/&gt;"&amp;'Data Input '!E255&amp;"&lt;br/&gt;"&amp;'Data Input '!F255&amp;"&lt;br/&gt;"&amp;" "&amp;'Data Input '!G255&amp;"&lt;br/&gt;"&amp;'Data Input '!N255&amp;" "&amp;'Data Input '!O255&amp;"&lt;br/&gt;"&amp;'Data Input '!H255&amp;"&lt;br/&gt;"&amp;'Data Input '!I255&amp;"&lt;br/&gt;"&amp;'Data Input '!J255</f>
        <v>Map# 41 Grid Ref: (NN283738)&lt;br/&gt;Altitude &lt;br/&gt;The west bank is easier going than the east&lt;br/&gt;&lt;br/&gt; &lt;br/&gt;Verified &lt;br/&gt;&lt;br/&gt;&lt;br/&gt;</v>
      </c>
      <c r="F255" s="2">
        <v>56.823610000000002</v>
      </c>
      <c r="G255" s="2">
        <v>-4.8158329999999996</v>
      </c>
      <c r="H255" s="2">
        <f>'Data Input '!M255</f>
        <v>0</v>
      </c>
      <c r="I255" s="2" t="str">
        <f>LOOKUP('Data Input '!C255,'Look Up Tables'!$G$19:$G$33,'Look Up Tables'!$I$19:$I$33)</f>
        <v>cross</v>
      </c>
      <c r="J255" s="2" t="str">
        <f>LOOKUP('Data Input '!C255,'Look Up Tables'!$G$19:$G$33,'Look Up Tables'!$J$19:$J$33)</f>
        <v>Yellow</v>
      </c>
      <c r="K255" s="2"/>
      <c r="L255" s="2"/>
      <c r="M255" s="2"/>
      <c r="N255" s="2"/>
    </row>
    <row r="256" spans="1:14" ht="52.5" customHeight="1">
      <c r="A256" s="7">
        <f>'Data Input '!A256</f>
        <v>261</v>
      </c>
      <c r="B256" s="7" t="str">
        <f>'Data Input '!C256</f>
        <v>POIs</v>
      </c>
      <c r="C256" s="7"/>
      <c r="D256" s="20" t="str">
        <f>'Data Input '!D256</f>
        <v>Glen Tulla</v>
      </c>
      <c r="E256" s="20" t="str">
        <f>"Map# "&amp;'Data Input '!K256&amp;" Grid Ref: "&amp;"("&amp;'Data Input '!L256&amp;")"&amp;"&lt;br/&gt;"&amp;"Altitude "&amp;'Data Input '!M256&amp;"&lt;br/&gt;"&amp;'Data Input '!E256&amp;"&lt;br/&gt;"&amp;'Data Input '!F256&amp;"&lt;br/&gt;"&amp;" "&amp;'Data Input '!G256&amp;"&lt;br/&gt;"&amp;'Data Input '!N256&amp;" "&amp;'Data Input '!O256&amp;"&lt;br/&gt;"&amp;'Data Input '!H256&amp;"&lt;br/&gt;"&amp;'Data Input '!I256&amp;"&lt;br/&gt;"&amp;'Data Input '!J256</f>
        <v>Map# 50 Grid Ref: (NN314445)&lt;br/&gt;Altitude 170&lt;br/&gt;When coming from the Loch Tulla track there is no need to road walk over the bridge on the A82&lt;br/&gt;There is a track not marked on the map on the northern bank of the Water of Tulla&lt;br/&gt; &lt;br/&gt;Verified 2020&lt;br/&gt;&lt;br/&gt;&lt;br/&gt;</v>
      </c>
      <c r="F256" s="2">
        <v>56.56194</v>
      </c>
      <c r="G256" s="2">
        <v>-4.7483329999999997</v>
      </c>
      <c r="H256" s="2">
        <f>'Data Input '!M256</f>
        <v>170</v>
      </c>
      <c r="I256" s="2" t="str">
        <f>LOOKUP('Data Input '!C256,'Look Up Tables'!$G$19:$G$33,'Look Up Tables'!$I$19:$I$33)</f>
        <v>square</v>
      </c>
      <c r="J256" s="2" t="str">
        <f>LOOKUP('Data Input '!C256,'Look Up Tables'!$G$19:$G$33,'Look Up Tables'!$J$19:$J$33)</f>
        <v>Cyan</v>
      </c>
      <c r="K256" s="2"/>
      <c r="L256" s="2"/>
      <c r="M256" s="2"/>
      <c r="N256" s="2"/>
    </row>
    <row r="257" spans="1:14" ht="33.75" customHeight="1">
      <c r="A257" s="7">
        <f>'Data Input '!A257</f>
        <v>262</v>
      </c>
      <c r="B257" s="7" t="str">
        <f>'Data Input '!C257</f>
        <v>River Crossings</v>
      </c>
      <c r="C257" s="7"/>
      <c r="D257" s="20" t="str">
        <f>'Data Input '!D257</f>
        <v>Allt Cailliche</v>
      </c>
      <c r="E257" s="20" t="str">
        <f>"Map# "&amp;'Data Input '!K257&amp;" Grid Ref: "&amp;"("&amp;'Data Input '!L257&amp;")"&amp;"&lt;br/&gt;"&amp;"Altitude "&amp;'Data Input '!M257&amp;"&lt;br/&gt;"&amp;'Data Input '!E257&amp;"&lt;br/&gt;"&amp;'Data Input '!F257&amp;"&lt;br/&gt;"&amp;" "&amp;'Data Input '!G257&amp;"&lt;br/&gt;"&amp;'Data Input '!N257&amp;" "&amp;'Data Input '!O257&amp;"&lt;br/&gt;"&amp;'Data Input '!H257&amp;"&lt;br/&gt;"&amp;'Data Input '!I257&amp;"&lt;br/&gt;"&amp;'Data Input '!J257</f>
        <v>Map# 51 Grid Ref: (NN 394 426)&lt;br/&gt;Altitude 350&lt;br/&gt;Unfordable when in spate can involve a long detour up stream to cross safely&lt;br/&gt;&lt;br/&gt; &lt;br/&gt;Verified &lt;br/&gt;&lt;br/&gt;&lt;br/&gt;</v>
      </c>
      <c r="F257" s="2">
        <v>56.54777</v>
      </c>
      <c r="G257" s="2">
        <v>-4.6116659999999996</v>
      </c>
      <c r="H257" s="2">
        <f>'Data Input '!M257</f>
        <v>350</v>
      </c>
      <c r="I257" s="2" t="str">
        <f>LOOKUP('Data Input '!C257,'Look Up Tables'!$G$19:$G$33,'Look Up Tables'!$I$19:$I$33)</f>
        <v>diamond</v>
      </c>
      <c r="J257" s="2" t="str">
        <f>LOOKUP('Data Input '!C257,'Look Up Tables'!$G$19:$G$33,'Look Up Tables'!$J$19:$J$33)</f>
        <v>Green</v>
      </c>
      <c r="K257" s="2"/>
      <c r="L257" s="2"/>
      <c r="M257" s="2"/>
      <c r="N257" s="2"/>
    </row>
    <row r="258" spans="1:14" ht="45">
      <c r="A258" s="7">
        <f>'Data Input '!A258</f>
        <v>263</v>
      </c>
      <c r="B258" s="7" t="str">
        <f>'Data Input '!C258</f>
        <v>Difficult Ground</v>
      </c>
      <c r="C258" s="7"/>
      <c r="D258" s="20" t="str">
        <f>'Data Input '!D258</f>
        <v>The Farra</v>
      </c>
      <c r="E258" s="20" t="str">
        <f>"Map# "&amp;'Data Input '!K258&amp;" Grid Ref: "&amp;"("&amp;'Data Input '!L258&amp;")"&amp;"&lt;br/&gt;"&amp;"Altitude "&amp;'Data Input '!M258&amp;"&lt;br/&gt;"&amp;'Data Input '!E258&amp;"&lt;br/&gt;"&amp;'Data Input '!F258&amp;"&lt;br/&gt;"&amp;" "&amp;'Data Input '!G258&amp;"&lt;br/&gt;"&amp;'Data Input '!N258&amp;" "&amp;'Data Input '!O258&amp;"&lt;br/&gt;"&amp;'Data Input '!H258&amp;"&lt;br/&gt;"&amp;'Data Input '!I258&amp;"&lt;br/&gt;"&amp;'Data Input '!J258</f>
        <v>Map# 42 Grid Ref: (NN598843)&lt;br/&gt;Altitude 911&lt;br/&gt;The standard descent from The Farra is a relentless steep knee jerker / ankle twister of a descent.&lt;br/&gt;A slightly longer but pleasanter descent is off the NE ridge to a track not on the OS map at NN607857 to track by Allt an t-Sluic&lt;br/&gt; &lt;br/&gt;Verified 2019&lt;br/&gt;&lt;br/&gt;&lt;br/&gt;</v>
      </c>
      <c r="F258" s="2">
        <v>56.928609999999999</v>
      </c>
      <c r="G258" s="2">
        <v>-4.3138880000000004</v>
      </c>
      <c r="H258" s="2">
        <f>'Data Input '!M258</f>
        <v>911</v>
      </c>
      <c r="I258" s="2" t="str">
        <f>LOOKUP('Data Input '!C258,'Look Up Tables'!$G$19:$G$33,'Look Up Tables'!$I$19:$I$33)</f>
        <v>cross</v>
      </c>
      <c r="J258" s="2" t="str">
        <f>LOOKUP('Data Input '!C258,'Look Up Tables'!$G$19:$G$33,'Look Up Tables'!$J$19:$J$33)</f>
        <v>Yellow</v>
      </c>
      <c r="K258" s="2"/>
      <c r="L258" s="2"/>
      <c r="M258" s="2"/>
      <c r="N258" s="2"/>
    </row>
    <row r="259" spans="1:14" ht="33.75" customHeight="1">
      <c r="A259" s="7">
        <f>'Data Input '!A259</f>
        <v>264</v>
      </c>
      <c r="B259" s="7" t="str">
        <f>'Data Input '!C259</f>
        <v>River Crossings</v>
      </c>
      <c r="C259" s="7"/>
      <c r="D259" s="20" t="str">
        <f>'Data Input '!D259</f>
        <v>Allt a' Chaoil-reidhe</v>
      </c>
      <c r="E259" s="20" t="str">
        <f>"Map# "&amp;'Data Input '!K259&amp;" Grid Ref: "&amp;"("&amp;'Data Input '!L259&amp;")"&amp;"&lt;br/&gt;"&amp;"Altitude "&amp;'Data Input '!M259&amp;"&lt;br/&gt;"&amp;'Data Input '!E259&amp;"&lt;br/&gt;"&amp;'Data Input '!F259&amp;"&lt;br/&gt;"&amp;" "&amp;'Data Input '!G259&amp;"&lt;br/&gt;"&amp;'Data Input '!N259&amp;" "&amp;'Data Input '!O259&amp;"&lt;br/&gt;"&amp;'Data Input '!H259&amp;"&lt;br/&gt;"&amp;'Data Input '!I259&amp;"&lt;br/&gt;"&amp;'Data Input '!J259</f>
        <v>Map# 42 Grid Ref: (NN538786)&lt;br/&gt;Altitude 430&lt;br/&gt;Bridge not on 1:50k map&lt;br/&gt;&lt;br/&gt; &lt;br/&gt;Verified 2016&lt;br/&gt;&lt;br/&gt;&lt;br/&gt;</v>
      </c>
      <c r="F259" s="2">
        <v>56.875549999999997</v>
      </c>
      <c r="G259" s="2">
        <v>-4.4052777000000001</v>
      </c>
      <c r="H259" s="2">
        <f>'Data Input '!M259</f>
        <v>430</v>
      </c>
      <c r="I259" s="2" t="str">
        <f>LOOKUP('Data Input '!C259,'Look Up Tables'!$G$19:$G$33,'Look Up Tables'!$I$19:$I$33)</f>
        <v>diamond</v>
      </c>
      <c r="J259" s="2" t="str">
        <f>LOOKUP('Data Input '!C259,'Look Up Tables'!$G$19:$G$33,'Look Up Tables'!$J$19:$J$33)</f>
        <v>Green</v>
      </c>
      <c r="K259" s="2"/>
      <c r="L259" s="2"/>
      <c r="M259" s="2"/>
      <c r="N259" s="2"/>
    </row>
    <row r="260" spans="1:14" ht="33.75" customHeight="1">
      <c r="A260" s="7">
        <f>'Data Input '!A260</f>
        <v>265</v>
      </c>
      <c r="B260" s="7" t="str">
        <f>'Data Input '!C260</f>
        <v>POIs</v>
      </c>
      <c r="C260" s="7"/>
      <c r="D260" s="20" t="str">
        <f>'Data Input '!D260</f>
        <v>River Tay path</v>
      </c>
      <c r="E260" s="20" t="str">
        <f>"Map# "&amp;'Data Input '!K260&amp;" Grid Ref: "&amp;"("&amp;'Data Input '!L260&amp;")"&amp;"&lt;br/&gt;"&amp;"Altitude "&amp;'Data Input '!M260&amp;"&lt;br/&gt;"&amp;'Data Input '!E260&amp;"&lt;br/&gt;"&amp;'Data Input '!F260&amp;"&lt;br/&gt;"&amp;" "&amp;'Data Input '!G260&amp;"&lt;br/&gt;"&amp;'Data Input '!N260&amp;" "&amp;'Data Input '!O260&amp;"&lt;br/&gt;"&amp;'Data Input '!H260&amp;"&lt;br/&gt;"&amp;'Data Input '!I260&amp;"&lt;br/&gt;"&amp;'Data Input '!J260</f>
        <v>Map# 52 Grid Ref: (NN790485)&lt;br/&gt;Altitude 100&lt;br/&gt;Path not on 1:50k map to Aberfeldy&lt;br/&gt;&lt;br/&gt; &lt;br/&gt;Reported 13/01/20&lt;br/&gt;&lt;br/&gt;&lt;br/&gt;</v>
      </c>
      <c r="F260" s="2">
        <v>56.612499999999997</v>
      </c>
      <c r="G260" s="2">
        <v>-3.9669444</v>
      </c>
      <c r="H260" s="2">
        <f>'Data Input '!M260</f>
        <v>100</v>
      </c>
      <c r="I260" s="2" t="str">
        <f>LOOKUP('Data Input '!C260,'Look Up Tables'!$G$19:$G$33,'Look Up Tables'!$I$19:$I$33)</f>
        <v>square</v>
      </c>
      <c r="J260" s="2" t="str">
        <f>LOOKUP('Data Input '!C260,'Look Up Tables'!$G$19:$G$33,'Look Up Tables'!$J$19:$J$33)</f>
        <v>Cyan</v>
      </c>
      <c r="K260" s="2"/>
      <c r="L260" s="2"/>
      <c r="M260" s="2"/>
      <c r="N260" s="2"/>
    </row>
    <row r="261" spans="1:14" ht="33.75" customHeight="1">
      <c r="A261" s="7">
        <f>'Data Input '!A261</f>
        <v>266</v>
      </c>
      <c r="B261" s="7" t="str">
        <f>'Data Input '!C261</f>
        <v>River Crossings</v>
      </c>
      <c r="C261" s="7"/>
      <c r="D261" s="20" t="str">
        <f>'Data Input '!D261</f>
        <v>Allt Eigheach</v>
      </c>
      <c r="E261" s="20" t="str">
        <f>"Map# "&amp;'Data Input '!K261&amp;" Grid Ref: "&amp;"("&amp;'Data Input '!L261&amp;")"&amp;"&lt;br/&gt;"&amp;"Altitude "&amp;'Data Input '!M261&amp;"&lt;br/&gt;"&amp;'Data Input '!E261&amp;"&lt;br/&gt;"&amp;'Data Input '!F261&amp;"&lt;br/&gt;"&amp;" "&amp;'Data Input '!G261&amp;"&lt;br/&gt;"&amp;'Data Input '!N261&amp;" "&amp;'Data Input '!O261&amp;"&lt;br/&gt;"&amp;'Data Input '!H261&amp;"&lt;br/&gt;"&amp;'Data Input '!I261&amp;"&lt;br/&gt;"&amp;'Data Input '!J261</f>
        <v>Map# 42 Grid Ref: (NN435604)&lt;br/&gt;Altitude 340&lt;br/&gt;New vehicular bridge&lt;br/&gt;&lt;br/&gt; &lt;br/&gt;Reported 28/08/20&lt;br/&gt;&lt;br/&gt;&lt;br/&gt;</v>
      </c>
      <c r="F261" s="2">
        <v>56.708888000000002</v>
      </c>
      <c r="G261" s="2">
        <v>-4.5563888800000001</v>
      </c>
      <c r="H261" s="2">
        <f>'Data Input '!M261</f>
        <v>340</v>
      </c>
      <c r="I261" s="2" t="str">
        <f>LOOKUP('Data Input '!C261,'Look Up Tables'!$G$19:$G$33,'Look Up Tables'!$I$19:$I$33)</f>
        <v>diamond</v>
      </c>
      <c r="J261" s="2" t="str">
        <f>LOOKUP('Data Input '!C261,'Look Up Tables'!$G$19:$G$33,'Look Up Tables'!$J$19:$J$33)</f>
        <v>Green</v>
      </c>
      <c r="K261" s="2"/>
      <c r="L261" s="2"/>
      <c r="M261" s="2"/>
      <c r="N261" s="2"/>
    </row>
    <row r="262" spans="1:14" ht="33.75" customHeight="1">
      <c r="A262" s="7">
        <f>'Data Input '!A262</f>
        <v>267</v>
      </c>
      <c r="B262" s="7" t="str">
        <f>'Data Input '!C262</f>
        <v>Access Issues</v>
      </c>
      <c r="C262" s="7"/>
      <c r="D262" s="20" t="str">
        <f>'Data Input '!D262</f>
        <v>Loch Laggan Dam</v>
      </c>
      <c r="E262" s="20" t="str">
        <f>"Map# "&amp;'Data Input '!K262&amp;" Grid Ref: "&amp;"("&amp;'Data Input '!L262&amp;")"&amp;"&lt;br/&gt;"&amp;"Altitude "&amp;'Data Input '!M262&amp;"&lt;br/&gt;"&amp;'Data Input '!E262&amp;"&lt;br/&gt;"&amp;'Data Input '!F262&amp;"&lt;br/&gt;"&amp;" "&amp;'Data Input '!G262&amp;"&lt;br/&gt;"&amp;'Data Input '!N262&amp;" "&amp;'Data Input '!O262&amp;"&lt;br/&gt;"&amp;'Data Input '!H262&amp;"&lt;br/&gt;"&amp;'Data Input '!I262&amp;"&lt;br/&gt;"&amp;'Data Input '!J262</f>
        <v>Map# 42 Grid Ref: (NN432830)&lt;br/&gt;Altitude 350&lt;br/&gt;Trouser ripping gate tends to be locked&lt;br/&gt;&lt;br/&gt; &lt;br/&gt;Verified 14/05/19&lt;br/&gt;&lt;br/&gt;&lt;br/&gt;</v>
      </c>
      <c r="F262" s="2">
        <v>56.911943999999998</v>
      </c>
      <c r="G262" s="2">
        <v>-4.57472222</v>
      </c>
      <c r="H262" s="2">
        <f>'Data Input '!M262</f>
        <v>350</v>
      </c>
      <c r="I262" s="2" t="str">
        <f>LOOKUP('Data Input '!C262,'Look Up Tables'!$G$19:$G$33,'Look Up Tables'!$I$19:$I$33)</f>
        <v>wedge</v>
      </c>
      <c r="J262" s="2" t="str">
        <f>LOOKUP('Data Input '!C262,'Look Up Tables'!$G$19:$G$33,'Look Up Tables'!$J$19:$J$33)</f>
        <v>Light Blue</v>
      </c>
      <c r="K262" s="2"/>
      <c r="L262" s="2"/>
      <c r="M262" s="2"/>
      <c r="N262" s="2"/>
    </row>
    <row r="263" spans="1:14" ht="33.75" customHeight="1">
      <c r="A263" s="7">
        <f>'Data Input '!A263</f>
        <v>268</v>
      </c>
      <c r="B263" s="7" t="str">
        <f>'Data Input '!C263</f>
        <v>River Crossings</v>
      </c>
      <c r="C263" s="7"/>
      <c r="D263" s="20" t="str">
        <f>'Data Input '!D263</f>
        <v>Water of Nevis</v>
      </c>
      <c r="E263" s="20" t="str">
        <f>"Map# "&amp;'Data Input '!K263&amp;" Grid Ref: "&amp;"("&amp;'Data Input '!L263&amp;")"&amp;"&lt;br/&gt;"&amp;"Altitude "&amp;'Data Input '!M263&amp;"&lt;br/&gt;"&amp;'Data Input '!E263&amp;"&lt;br/&gt;"&amp;'Data Input '!F263&amp;"&lt;br/&gt;"&amp;" "&amp;'Data Input '!G263&amp;"&lt;br/&gt;"&amp;'Data Input '!N263&amp;" "&amp;'Data Input '!O263&amp;"&lt;br/&gt;"&amp;'Data Input '!H263&amp;"&lt;br/&gt;"&amp;'Data Input '!I263&amp;"&lt;br/&gt;"&amp;'Data Input '!J263</f>
        <v>Map# 41 Grid Ref: (NN177684)&lt;br/&gt;Altitude 210&lt;br/&gt;Wire bridge only&lt;br/&gt;&lt;br/&gt; &lt;br/&gt;Verified 16/07/18&lt;br/&gt;&lt;br/&gt;&lt;br/&gt;</v>
      </c>
      <c r="F263" s="2">
        <v>56.77157939834408</v>
      </c>
      <c r="G263" s="2">
        <v>-4.9835056927971184</v>
      </c>
      <c r="H263" s="2">
        <f>'Data Input '!M263</f>
        <v>210</v>
      </c>
      <c r="I263" s="2" t="str">
        <f>LOOKUP('Data Input '!C263,'Look Up Tables'!$G$19:$G$33,'Look Up Tables'!$I$19:$I$33)</f>
        <v>diamond</v>
      </c>
      <c r="J263" s="2" t="str">
        <f>LOOKUP('Data Input '!C263,'Look Up Tables'!$G$19:$G$33,'Look Up Tables'!$J$19:$J$33)</f>
        <v>Green</v>
      </c>
      <c r="K263" s="2"/>
      <c r="L263" s="2"/>
      <c r="M263" s="2"/>
      <c r="N263" s="2"/>
    </row>
    <row r="264" spans="1:14" ht="30">
      <c r="A264" s="7">
        <f>'Data Input '!A264</f>
        <v>269</v>
      </c>
      <c r="B264" s="7" t="str">
        <f>'Data Input '!C264</f>
        <v>River Crossings</v>
      </c>
      <c r="C264" s="7"/>
      <c r="D264" s="20" t="str">
        <f>'Data Input '!D264</f>
        <v>Lossiemouth Bridge</v>
      </c>
      <c r="E264" s="20" t="str">
        <f>"Map# "&amp;'Data Input '!K264&amp;" Grid Ref: "&amp;"("&amp;'Data Input '!L264&amp;")"&amp;"&lt;br/&gt;"&amp;"Altitude "&amp;'Data Input '!M264&amp;"&lt;br/&gt;"&amp;'Data Input '!E264&amp;"&lt;br/&gt;"&amp;'Data Input '!F264&amp;"&lt;br/&gt;"&amp;" "&amp;'Data Input '!G264&amp;"&lt;br/&gt;"&amp;'Data Input '!N264&amp;" "&amp;'Data Input '!O264&amp;"&lt;br/&gt;"&amp;'Data Input '!H264&amp;"&lt;br/&gt;"&amp;'Data Input '!I264&amp;"&lt;br/&gt;"&amp;'Data Input '!J264</f>
        <v>Map# 28 Grid Ref: (NJ238705)&lt;br/&gt;Altitude &lt;br/&gt;Bridge to Lossiemouth East Beach now replaced and open for use.&lt;br/&gt;&lt;br/&gt; &lt;br/&gt;Verified 3/10/20&lt;br/&gt;&lt;br/&gt;&lt;br/&gt;</v>
      </c>
      <c r="F264" s="2">
        <v>57.717579999999998</v>
      </c>
      <c r="G264" s="2">
        <v>-3.2803599999999999</v>
      </c>
      <c r="H264" s="2">
        <f>'Data Input '!M264</f>
        <v>0</v>
      </c>
      <c r="I264" s="2" t="str">
        <f>LOOKUP('Data Input '!C264,'Look Up Tables'!$G$19:$G$33,'Look Up Tables'!$I$19:$I$33)</f>
        <v>diamond</v>
      </c>
      <c r="J264" s="2" t="str">
        <f>LOOKUP('Data Input '!C264,'Look Up Tables'!$G$19:$G$33,'Look Up Tables'!$J$19:$J$33)</f>
        <v>Green</v>
      </c>
      <c r="K264" s="2"/>
      <c r="L264" s="2"/>
      <c r="M264" s="2"/>
      <c r="N264" s="2"/>
    </row>
    <row r="265" spans="1:14">
      <c r="A265" s="7">
        <f>'Data Input '!A265</f>
        <v>270</v>
      </c>
      <c r="B265" s="7" t="str">
        <f>'Data Input '!C265</f>
        <v>River Crossings</v>
      </c>
      <c r="C265" s="7"/>
      <c r="D265" s="20" t="str">
        <f>'Data Input '!D265</f>
        <v>Arthurs Bridge</v>
      </c>
      <c r="E265" s="20" t="str">
        <f>"Map# "&amp;'Data Input '!K265&amp;" Grid Ref: "&amp;"("&amp;'Data Input '!L265&amp;")"&amp;"&lt;br/&gt;"&amp;"Altitude "&amp;'Data Input '!M265&amp;"&lt;br/&gt;"&amp;'Data Input '!E265&amp;"&lt;br/&gt;"&amp;'Data Input '!F265&amp;"&lt;br/&gt;"&amp;" "&amp;'Data Input '!G265&amp;"&lt;br/&gt;"&amp;'Data Input '!N265&amp;" "&amp;'Data Input '!O265&amp;"&lt;br/&gt;"&amp;'Data Input '!H265&amp;"&lt;br/&gt;"&amp;'Data Input '!I265&amp;"&lt;br/&gt;"&amp;'Data Input '!J265</f>
        <v>Map# 28 Grid Ref: (NJ254672 )&lt;br/&gt;Altitude &lt;br/&gt;&lt;br/&gt;&lt;br/&gt; &lt;br/&gt;Verified 3/10/20&lt;br/&gt;&lt;br/&gt;&lt;br/&gt;</v>
      </c>
      <c r="F265" s="2">
        <v>57.688479999999998</v>
      </c>
      <c r="G265" s="2">
        <v>-3.2538800000000001</v>
      </c>
      <c r="H265" s="2">
        <f>'Data Input '!M265</f>
        <v>0</v>
      </c>
      <c r="I265" s="2" t="str">
        <f>LOOKUP('Data Input '!C265,'Look Up Tables'!$G$19:$G$33,'Look Up Tables'!$I$19:$I$33)</f>
        <v>diamond</v>
      </c>
      <c r="J265" s="2" t="str">
        <f>LOOKUP('Data Input '!C265,'Look Up Tables'!$G$19:$G$33,'Look Up Tables'!$J$19:$J$33)</f>
        <v>Green</v>
      </c>
      <c r="K265" s="2"/>
      <c r="L265" s="2"/>
      <c r="M265" s="2"/>
      <c r="N265" s="2"/>
    </row>
    <row r="266" spans="1:14" ht="30">
      <c r="A266" s="7">
        <f>'Data Input '!A266</f>
        <v>271</v>
      </c>
      <c r="B266" s="7" t="str">
        <f>'Data Input '!C266</f>
        <v>POIs</v>
      </c>
      <c r="C266" s="7"/>
      <c r="D266" s="20" t="str">
        <f>'Data Input '!D266</f>
        <v>St Johns Church</v>
      </c>
      <c r="E266" s="20" t="str">
        <f>"Map# "&amp;'Data Input '!K266&amp;" Grid Ref: "&amp;"("&amp;'Data Input '!L266&amp;")"&amp;"&lt;br/&gt;"&amp;"Altitude "&amp;'Data Input '!M266&amp;"&lt;br/&gt;"&amp;'Data Input '!E266&amp;"&lt;br/&gt;"&amp;'Data Input '!F266&amp;"&lt;br/&gt;"&amp;" "&amp;'Data Input '!G266&amp;"&lt;br/&gt;"&amp;'Data Input '!N266&amp;" "&amp;'Data Input '!O266&amp;"&lt;br/&gt;"&amp;'Data Input '!H266&amp;"&lt;br/&gt;"&amp;'Data Input '!I266&amp;"&lt;br/&gt;"&amp;'Data Input '!J266</f>
        <v>Map# 29 Grid Ref: (NJ791645)&lt;br/&gt;Altitude &lt;br/&gt;Access to beach west of Gardenstown.&lt;br/&gt;Take path to S side of church, which heads E and then S, &lt;br/&gt; but soon doubles back to follow Kirk Burn to the beach.&lt;br/&gt; &lt;br/&gt;&lt;br/&gt;&lt;br/&gt;</v>
      </c>
      <c r="F266" s="2">
        <v>57.669330000000002</v>
      </c>
      <c r="G266" s="2">
        <v>-2.3519899999999998</v>
      </c>
      <c r="H266" s="2">
        <f>'Data Input '!M266</f>
        <v>0</v>
      </c>
      <c r="I266" s="2" t="str">
        <f>LOOKUP('Data Input '!C266,'Look Up Tables'!$G$19:$G$33,'Look Up Tables'!$I$19:$I$33)</f>
        <v>square</v>
      </c>
      <c r="J266" s="2" t="str">
        <f>LOOKUP('Data Input '!C266,'Look Up Tables'!$G$19:$G$33,'Look Up Tables'!$J$19:$J$33)</f>
        <v>Cyan</v>
      </c>
      <c r="K266" s="2"/>
      <c r="L266" s="2"/>
      <c r="M266" s="2"/>
      <c r="N266" s="2"/>
    </row>
    <row r="267" spans="1:14" ht="30">
      <c r="A267" s="7">
        <f>'Data Input '!A267</f>
        <v>272</v>
      </c>
      <c r="B267" s="7" t="str">
        <f>'Data Input '!C267</f>
        <v>River Crossings</v>
      </c>
      <c r="C267" s="7"/>
      <c r="D267" s="20" t="str">
        <f>'Data Input '!D267</f>
        <v>Heatheryhaugh Basket Bridge</v>
      </c>
      <c r="E267" s="20" t="str">
        <f>"Map# "&amp;'Data Input '!K267&amp;" Grid Ref: "&amp;"("&amp;'Data Input '!L267&amp;")"&amp;"&lt;br/&gt;"&amp;"Altitude "&amp;'Data Input '!M267&amp;"&lt;br/&gt;"&amp;'Data Input '!E267&amp;"&lt;br/&gt;"&amp;'Data Input '!F267&amp;"&lt;br/&gt;"&amp;" "&amp;'Data Input '!G267&amp;"&lt;br/&gt;"&amp;'Data Input '!N267&amp;" "&amp;'Data Input '!O267&amp;"&lt;br/&gt;"&amp;'Data Input '!H267&amp;"&lt;br/&gt;"&amp;'Data Input '!I267&amp;"&lt;br/&gt;"&amp;'Data Input '!J267</f>
        <v>Map# 45 Grid Ref: (NO655869)&lt;br/&gt;Altitude &lt;br/&gt;Normally locked and difficult to operate if not.&lt;br/&gt;Possible to wade below basket in normal conditions, otherwise divert via Bridge of Dye&lt;br/&gt; &lt;br/&gt;Verified &lt;br/&gt;&lt;br/&gt;&lt;br/&gt;</v>
      </c>
      <c r="F267" s="2">
        <v>56.972189150826878</v>
      </c>
      <c r="G267" s="2">
        <v>-2.5675566912176873</v>
      </c>
      <c r="H267" s="2">
        <f>'Data Input '!M267</f>
        <v>0</v>
      </c>
      <c r="I267" s="2" t="str">
        <f>LOOKUP('Data Input '!C267,'Look Up Tables'!$G$19:$G$33,'Look Up Tables'!$I$19:$I$33)</f>
        <v>diamond</v>
      </c>
      <c r="J267" s="2" t="str">
        <f>LOOKUP('Data Input '!C267,'Look Up Tables'!$G$19:$G$33,'Look Up Tables'!$J$19:$J$33)</f>
        <v>Green</v>
      </c>
      <c r="K267" s="2"/>
      <c r="L267" s="2"/>
      <c r="M267" s="2"/>
      <c r="N267" s="2"/>
    </row>
    <row r="268" spans="1:14" ht="30">
      <c r="A268" s="7">
        <f>'Data Input '!A268</f>
        <v>273</v>
      </c>
      <c r="B268" s="7" t="str">
        <f>'Data Input '!C268</f>
        <v>Shelters</v>
      </c>
      <c r="C268" s="7"/>
      <c r="D268" s="20" t="str">
        <f>'Data Input '!D268</f>
        <v>Loch Wharrel hut</v>
      </c>
      <c r="E268" s="20" t="str">
        <f>"Map# "&amp;'Data Input '!K268&amp;" Grid Ref: "&amp;"("&amp;'Data Input '!L268&amp;")"&amp;"&lt;br/&gt;"&amp;"Altitude "&amp;'Data Input '!M268&amp;"&lt;br/&gt;"&amp;'Data Input '!E268&amp;"&lt;br/&gt;"&amp;'Data Input '!F268&amp;"&lt;br/&gt;"&amp;" "&amp;'Data Input '!G268&amp;"&lt;br/&gt;"&amp;'Data Input '!N268&amp;" "&amp;'Data Input '!O268&amp;"&lt;br/&gt;"&amp;'Data Input '!H268&amp;"&lt;br/&gt;"&amp;'Data Input '!I268&amp;"&lt;br/&gt;"&amp;'Data Input '!J268</f>
        <v>Map# 44 Grid Ref: (NO358740)&lt;br/&gt;Altitude 626&lt;br/&gt;Unlocked mountain hut&lt;br/&gt;Makes a nice alternative to Loch Brandy, giving easy access to Ben Tirran. Flat ground surrounding for camping.&lt;br/&gt; &lt;br/&gt;Verified &lt;br/&gt;&lt;br/&gt;&lt;br/&gt;</v>
      </c>
      <c r="F268" s="2">
        <v>56.853140047639485</v>
      </c>
      <c r="G268" s="2">
        <v>-3.0528099182909836</v>
      </c>
      <c r="H268" s="2">
        <f>'Data Input '!M268</f>
        <v>626</v>
      </c>
      <c r="I268" s="2" t="str">
        <f>LOOKUP('Data Input '!C268,'Look Up Tables'!$G$19:$G$33,'Look Up Tables'!$I$19:$I$33)</f>
        <v>googleblank</v>
      </c>
      <c r="J268" s="2" t="str">
        <f>LOOKUP('Data Input '!C268,'Look Up Tables'!$G$19:$G$33,'Look Up Tables'!$J$19:$J$33)</f>
        <v>Orange</v>
      </c>
      <c r="K268" s="2"/>
      <c r="L268" s="2"/>
      <c r="M268" s="2"/>
      <c r="N268" s="2"/>
    </row>
    <row r="269" spans="1:14" ht="30">
      <c r="A269" s="7">
        <f>'Data Input '!A269</f>
        <v>274</v>
      </c>
      <c r="B269" s="7" t="str">
        <f>'Data Input '!C269</f>
        <v>POIs</v>
      </c>
      <c r="C269" s="7"/>
      <c r="D269" s="20" t="str">
        <f>'Data Input '!D269</f>
        <v>Camping in Glendoll</v>
      </c>
      <c r="E269" s="20" t="str">
        <f>"Map# "&amp;'Data Input '!K269&amp;" Grid Ref: "&amp;"("&amp;'Data Input '!L269&amp;")"&amp;"&lt;br/&gt;"&amp;"Altitude "&amp;'Data Input '!M269&amp;"&lt;br/&gt;"&amp;'Data Input '!E269&amp;"&lt;br/&gt;"&amp;'Data Input '!F269&amp;"&lt;br/&gt;"&amp;" "&amp;'Data Input '!G269&amp;"&lt;br/&gt;"&amp;'Data Input '!N269&amp;" "&amp;'Data Input '!O269&amp;"&lt;br/&gt;"&amp;'Data Input '!H269&amp;"&lt;br/&gt;"&amp;'Data Input '!I269&amp;"&lt;br/&gt;"&amp;'Data Input '!J269</f>
        <v>Map# 44 Grid Ref: (NO284761)&lt;br/&gt;Altitude 258&lt;br/&gt;Lower level from car park beside river&lt;br/&gt;Only for Challengers during Challenge. Disabled toilet in ranger station unlocked overnight.&lt;br/&gt; &lt;br/&gt;Verified Pre Covid&lt;br/&gt;&lt;br/&gt;&lt;br/&gt;</v>
      </c>
      <c r="F269" s="2">
        <v>56.870921792151982</v>
      </c>
      <c r="G269" s="2">
        <v>-3.1747255867447395</v>
      </c>
      <c r="H269" s="2">
        <f>'Data Input '!M269</f>
        <v>258</v>
      </c>
      <c r="I269" s="2" t="str">
        <f>LOOKUP('Data Input '!C269,'Look Up Tables'!$G$19:$G$33,'Look Up Tables'!$I$19:$I$33)</f>
        <v>square</v>
      </c>
      <c r="J269" s="2" t="str">
        <f>LOOKUP('Data Input '!C269,'Look Up Tables'!$G$19:$G$33,'Look Up Tables'!$J$19:$J$33)</f>
        <v>Cyan</v>
      </c>
      <c r="K269" s="2"/>
      <c r="L269" s="2"/>
      <c r="M269" s="2"/>
      <c r="N269" s="2"/>
    </row>
    <row r="270" spans="1:14" ht="30">
      <c r="A270" s="7">
        <f>'Data Input '!A270</f>
        <v>275</v>
      </c>
      <c r="B270" s="7" t="str">
        <f>'Data Input '!C270</f>
        <v>POIs</v>
      </c>
      <c r="C270" s="7"/>
      <c r="D270" s="20" t="str">
        <f>'Data Input '!D270</f>
        <v>Mouth of river North Esk</v>
      </c>
      <c r="E270" s="20" t="str">
        <f>"Map# "&amp;'Data Input '!K270&amp;" Grid Ref: "&amp;"("&amp;'Data Input '!L270&amp;")"&amp;"&lt;br/&gt;"&amp;"Altitude "&amp;'Data Input '!M270&amp;"&lt;br/&gt;"&amp;'Data Input '!E270&amp;"&lt;br/&gt;"&amp;'Data Input '!F270&amp;"&lt;br/&gt;"&amp;" "&amp;'Data Input '!G270&amp;"&lt;br/&gt;"&amp;'Data Input '!N270&amp;" "&amp;'Data Input '!O270&amp;"&lt;br/&gt;"&amp;'Data Input '!H270&amp;"&lt;br/&gt;"&amp;'Data Input '!I270&amp;"&lt;br/&gt;"&amp;'Data Input '!J270</f>
        <v>Map# 45 Grid Ref: (NO740625)&lt;br/&gt;Altitude &lt;br/&gt;Riverside walk, mainly on path.&lt;br/&gt;Possible to walk the south bank of the river all the way from Craigo (NO 685649)&lt;br/&gt; &lt;br/&gt;Verified &lt;br/&gt;&lt;br/&gt;&lt;br/&gt;</v>
      </c>
      <c r="F270" s="2">
        <v>56.753529675413439</v>
      </c>
      <c r="G270" s="2">
        <v>-2.4252344308226088</v>
      </c>
      <c r="H270" s="2">
        <f>'Data Input '!M270</f>
        <v>0</v>
      </c>
      <c r="I270" s="2" t="str">
        <f>LOOKUP('Data Input '!C270,'Look Up Tables'!$G$19:$G$33,'Look Up Tables'!$I$19:$I$33)</f>
        <v>square</v>
      </c>
      <c r="J270" s="2" t="str">
        <f>LOOKUP('Data Input '!C270,'Look Up Tables'!$G$19:$G$33,'Look Up Tables'!$J$19:$J$33)</f>
        <v>Cyan</v>
      </c>
      <c r="K270" s="2"/>
      <c r="L270" s="2"/>
      <c r="M270" s="2"/>
      <c r="N270" s="2"/>
    </row>
    <row r="271" spans="1:14" ht="30">
      <c r="A271" s="7">
        <f>'Data Input '!A271</f>
        <v>276</v>
      </c>
      <c r="B271" s="7" t="str">
        <f>'Data Input '!C271</f>
        <v>POIs</v>
      </c>
      <c r="C271" s="7"/>
      <c r="D271" s="20" t="str">
        <f>'Data Input '!D271</f>
        <v>Loch Bhac</v>
      </c>
      <c r="E271" s="20" t="str">
        <f>"Map# "&amp;'Data Input '!K271&amp;" Grid Ref: "&amp;"("&amp;'Data Input '!L271&amp;")"&amp;"&lt;br/&gt;"&amp;"Altitude "&amp;'Data Input '!M271&amp;"&lt;br/&gt;"&amp;'Data Input '!E271&amp;"&lt;br/&gt;"&amp;'Data Input '!F271&amp;"&lt;br/&gt;"&amp;" "&amp;'Data Input '!G271&amp;"&lt;br/&gt;"&amp;'Data Input '!N271&amp;" "&amp;'Data Input '!O271&amp;"&lt;br/&gt;"&amp;'Data Input '!H271&amp;"&lt;br/&gt;"&amp;'Data Input '!I271&amp;"&lt;br/&gt;"&amp;'Data Input '!J271</f>
        <v>Map# 43 Grid Ref: (NN822624)&lt;br/&gt;Altitude &lt;br/&gt;Fishing hut with bench and table outside with great view&lt;br/&gt;&lt;br/&gt; &lt;br/&gt;Verified 20/5/16&lt;br/&gt;&lt;br/&gt;&lt;br/&gt;</v>
      </c>
      <c r="F271" s="2">
        <v>56.73847919</v>
      </c>
      <c r="G271" s="2">
        <v>-3.9260062840000001</v>
      </c>
      <c r="H271" s="2">
        <f>'Data Input '!M271</f>
        <v>0</v>
      </c>
      <c r="I271" s="2" t="str">
        <f>LOOKUP('Data Input '!C271,'Look Up Tables'!$G$19:$G$33,'Look Up Tables'!$I$19:$I$33)</f>
        <v>square</v>
      </c>
      <c r="J271" s="2" t="str">
        <f>LOOKUP('Data Input '!C271,'Look Up Tables'!$G$19:$G$33,'Look Up Tables'!$J$19:$J$33)</f>
        <v>Cyan</v>
      </c>
      <c r="K271" s="2"/>
      <c r="L271" s="2"/>
      <c r="M271" s="2"/>
      <c r="N271" s="2"/>
    </row>
    <row r="272" spans="1:14">
      <c r="A272" s="7">
        <f>'Data Input '!A272</f>
        <v>277</v>
      </c>
      <c r="B272" s="7" t="str">
        <f>'Data Input '!C272</f>
        <v>POIs</v>
      </c>
      <c r="C272" s="7"/>
      <c r="D272" s="20" t="str">
        <f>'Data Input '!D272</f>
        <v>Bamff Hamlet</v>
      </c>
      <c r="E272" s="20" t="str">
        <f>"Map# "&amp;'Data Input '!K272&amp;" Grid Ref: "&amp;"("&amp;'Data Input '!L272&amp;")"&amp;"&lt;br/&gt;"&amp;"Altitude "&amp;'Data Input '!M272&amp;"&lt;br/&gt;"&amp;'Data Input '!E272&amp;"&lt;br/&gt;"&amp;'Data Input '!F272&amp;"&lt;br/&gt;"&amp;" "&amp;'Data Input '!G272&amp;"&lt;br/&gt;"&amp;'Data Input '!N272&amp;" "&amp;'Data Input '!O272&amp;"&lt;br/&gt;"&amp;'Data Input '!H272&amp;"&lt;br/&gt;"&amp;'Data Input '!I272&amp;"&lt;br/&gt;"&amp;'Data Input '!J272</f>
        <v>Map# 53 Grid Ref: (NO221517)&lt;br/&gt;Altitude &lt;br/&gt;Beaver Hide&lt;br/&gt;&lt;br/&gt; &lt;br/&gt;Verified &lt;br/&gt;&lt;br/&gt;&lt;br/&gt;</v>
      </c>
      <c r="F272" s="2">
        <v>56.650736260000002</v>
      </c>
      <c r="G272" s="2">
        <v>-3.270635972</v>
      </c>
      <c r="H272" s="2">
        <f>'Data Input '!M272</f>
        <v>0</v>
      </c>
      <c r="I272" s="2" t="str">
        <f>LOOKUP('Data Input '!C272,'Look Up Tables'!$G$19:$G$33,'Look Up Tables'!$I$19:$I$33)</f>
        <v>square</v>
      </c>
      <c r="J272" s="2" t="str">
        <f>LOOKUP('Data Input '!C272,'Look Up Tables'!$G$19:$G$33,'Look Up Tables'!$J$19:$J$33)</f>
        <v>Cyan</v>
      </c>
      <c r="K272" s="2"/>
      <c r="L272" s="2"/>
      <c r="M272" s="2"/>
      <c r="N272" s="2"/>
    </row>
    <row r="273" spans="1:14" ht="30">
      <c r="A273" s="7">
        <f>'Data Input '!A273</f>
        <v>278</v>
      </c>
      <c r="B273" s="7" t="str">
        <f>'Data Input '!C273</f>
        <v>Shelters</v>
      </c>
      <c r="C273" s="7"/>
      <c r="D273" s="20" t="str">
        <f>'Data Input '!D273</f>
        <v>Urlar</v>
      </c>
      <c r="E273" s="20" t="str">
        <f>"Map# "&amp;'Data Input '!K273&amp;" Grid Ref: "&amp;"("&amp;'Data Input '!L273&amp;")"&amp;"&lt;br/&gt;"&amp;"Altitude "&amp;'Data Input '!M273&amp;"&lt;br/&gt;"&amp;'Data Input '!E273&amp;"&lt;br/&gt;"&amp;'Data Input '!F273&amp;"&lt;br/&gt;"&amp;" "&amp;'Data Input '!G273&amp;"&lt;br/&gt;"&amp;'Data Input '!N273&amp;" "&amp;'Data Input '!O273&amp;"&lt;br/&gt;"&amp;'Data Input '!H273&amp;"&lt;br/&gt;"&amp;'Data Input '!I273&amp;"&lt;br/&gt;"&amp;'Data Input '!J273</f>
        <v>Map# 52 Grid Ref: (NN825450)&lt;br/&gt;Altitude &lt;br/&gt;Urlar bothy: good condition, good camping outside&lt;br/&gt;&lt;br/&gt; &lt;br/&gt;Verified 18/5/19&lt;br/&gt;&lt;br/&gt;&lt;br/&gt;</v>
      </c>
      <c r="F273" s="2">
        <v>56.582307110000002</v>
      </c>
      <c r="G273" s="2">
        <v>-3.9131705239999999</v>
      </c>
      <c r="H273" s="2">
        <f>'Data Input '!M273</f>
        <v>0</v>
      </c>
      <c r="I273" s="2" t="str">
        <f>LOOKUP('Data Input '!C273,'Look Up Tables'!$G$19:$G$33,'Look Up Tables'!$I$19:$I$33)</f>
        <v>googleblank</v>
      </c>
      <c r="J273" s="2" t="str">
        <f>LOOKUP('Data Input '!C273,'Look Up Tables'!$G$19:$G$33,'Look Up Tables'!$J$19:$J$33)</f>
        <v>Orange</v>
      </c>
      <c r="K273" s="2"/>
      <c r="L273" s="2"/>
      <c r="M273" s="2"/>
      <c r="N273" s="2"/>
    </row>
    <row r="274" spans="1:14" ht="60">
      <c r="A274" s="7">
        <f>'Data Input '!A274</f>
        <v>279</v>
      </c>
      <c r="B274" s="7" t="str">
        <f>'Data Input '!C274</f>
        <v>POIs</v>
      </c>
      <c r="C274" s="7"/>
      <c r="D274" s="20" t="str">
        <f>'Data Input '!D274</f>
        <v>Dirc Mhor</v>
      </c>
      <c r="E274" s="20" t="str">
        <f>"Map# "&amp;'Data Input '!K274&amp;" Grid Ref: "&amp;"("&amp;'Data Input '!L274&amp;")"&amp;"&lt;br/&gt;"&amp;"Altitude "&amp;'Data Input '!M274&amp;"&lt;br/&gt;"&amp;'Data Input '!E274&amp;"&lt;br/&gt;"&amp;'Data Input '!F274&amp;"&lt;br/&gt;"&amp;" "&amp;'Data Input '!G274&amp;"&lt;br/&gt;"&amp;'Data Input '!N274&amp;" "&amp;'Data Input '!O274&amp;"&lt;br/&gt;"&amp;'Data Input '!H274&amp;"&lt;br/&gt;"&amp;'Data Input '!I274&amp;"&lt;br/&gt;"&amp;'Data Input '!J274</f>
        <v>Map# 42 Grid Ref: (NN590860)&lt;br/&gt;Altitude &lt;br/&gt;This savage slash in the hillside is a fascinating bit of geology&lt;br/&gt;A glacial meltwater channel lined by cliffs and floored with giant boulders.&lt;br/&gt; Well worth a look from top or bottom&lt;br/&gt;Verified 26/10/20&lt;br/&gt;Always advise very strongly against any descent of the ravine.&lt;br/&gt;The boulders are very unstable with lots of hidden holes in the intervening vegetation.&lt;br/&gt;It’s a look but don’t touch element of the landscape</v>
      </c>
      <c r="F274" s="2">
        <v>56.943907670000002</v>
      </c>
      <c r="G274" s="2">
        <v>-4.318063929</v>
      </c>
      <c r="H274" s="2">
        <f>'Data Input '!M274</f>
        <v>0</v>
      </c>
      <c r="I274" s="2" t="str">
        <f>LOOKUP('Data Input '!C274,'Look Up Tables'!$G$19:$G$33,'Look Up Tables'!$I$19:$I$33)</f>
        <v>square</v>
      </c>
      <c r="J274" s="2" t="str">
        <f>LOOKUP('Data Input '!C274,'Look Up Tables'!$G$19:$G$33,'Look Up Tables'!$J$19:$J$33)</f>
        <v>Cyan</v>
      </c>
      <c r="K274" s="2"/>
      <c r="L274" s="2"/>
      <c r="M274" s="2"/>
      <c r="N274" s="2"/>
    </row>
    <row r="275" spans="1:14" ht="30">
      <c r="A275" s="7">
        <f>'Data Input '!A275</f>
        <v>280</v>
      </c>
      <c r="B275" s="7" t="str">
        <f>'Data Input '!C275</f>
        <v>POIs</v>
      </c>
      <c r="C275" s="7"/>
      <c r="D275" s="20" t="str">
        <f>'Data Input '!D275</f>
        <v>Sluggan Bridge</v>
      </c>
      <c r="E275" s="20" t="str">
        <f>"Map# "&amp;'Data Input '!K275&amp;" Grid Ref: "&amp;"("&amp;'Data Input '!L275&amp;")"&amp;"&lt;br/&gt;"&amp;"Altitude "&amp;'Data Input '!M275&amp;"&lt;br/&gt;"&amp;'Data Input '!E275&amp;"&lt;br/&gt;"&amp;'Data Input '!F275&amp;"&lt;br/&gt;"&amp;" "&amp;'Data Input '!G275&amp;"&lt;br/&gt;"&amp;'Data Input '!N275&amp;" "&amp;'Data Input '!O275&amp;"&lt;br/&gt;"&amp;'Data Input '!H275&amp;"&lt;br/&gt;"&amp;'Data Input '!I275&amp;"&lt;br/&gt;"&amp;'Data Input '!J275</f>
        <v>Map# 35 Grid Ref: (NH870220)&lt;br/&gt;Altitude &lt;br/&gt;One of the finest Wade bridges&lt;br/&gt;on an obvious through route but well worth a diversion even if you’re not going that way&lt;br/&gt; &lt;br/&gt;Verified 26/10/20&lt;br/&gt;&lt;br/&gt;&lt;br/&gt;</v>
      </c>
      <c r="F275" s="2">
        <v>57.27484741</v>
      </c>
      <c r="G275" s="2">
        <v>-3.8743048770000001</v>
      </c>
      <c r="H275" s="2">
        <f>'Data Input '!M275</f>
        <v>0</v>
      </c>
      <c r="I275" s="2" t="str">
        <f>LOOKUP('Data Input '!C275,'Look Up Tables'!$G$19:$G$33,'Look Up Tables'!$I$19:$I$33)</f>
        <v>square</v>
      </c>
      <c r="J275" s="2" t="str">
        <f>LOOKUP('Data Input '!C275,'Look Up Tables'!$G$19:$G$33,'Look Up Tables'!$J$19:$J$33)</f>
        <v>Cyan</v>
      </c>
      <c r="K275" s="2"/>
      <c r="L275" s="2"/>
      <c r="M275" s="2"/>
      <c r="N275" s="2"/>
    </row>
    <row r="276" spans="1:14" ht="30">
      <c r="A276" s="7">
        <f>'Data Input '!A276</f>
        <v>281</v>
      </c>
      <c r="B276" s="7" t="str">
        <f>'Data Input '!C276</f>
        <v>POIs</v>
      </c>
      <c r="C276" s="7"/>
      <c r="D276" s="20" t="str">
        <f>'Data Input '!D276</f>
        <v>Melgarve bridge</v>
      </c>
      <c r="E276" s="20" t="str">
        <f>"Map# "&amp;'Data Input '!K276&amp;" Grid Ref: "&amp;"("&amp;'Data Input '!L276&amp;")"&amp;"&lt;br/&gt;"&amp;"Altitude "&amp;'Data Input '!M276&amp;"&lt;br/&gt;"&amp;'Data Input '!E276&amp;"&lt;br/&gt;"&amp;'Data Input '!F276&amp;"&lt;br/&gt;"&amp;" "&amp;'Data Input '!G276&amp;"&lt;br/&gt;"&amp;'Data Input '!N277&amp;" "&amp;'Data Input '!O277&amp;"&lt;br/&gt;"&amp;'Data Input '!H276&amp;"&lt;br/&gt;"&amp;'Data Input '!I276&amp;"&lt;br/&gt;"&amp;'Data Input '!J276</f>
        <v>Map# 34 Grid Ref: (NN469961)&lt;br/&gt;Altitude &lt;br/&gt;Another Wade construction, hidden by the trees and likely missed by most Challengers&lt;br/&gt;a worthwhile evening stroll if you’re staying at the bothy.&lt;br/&gt; &lt;br/&gt;Verified 26/10/20&lt;br/&gt;&lt;br/&gt;&lt;br/&gt;</v>
      </c>
      <c r="F276" s="2">
        <v>57.030718389999997</v>
      </c>
      <c r="G276" s="2">
        <v>-4.5229083670000003</v>
      </c>
      <c r="H276" s="2">
        <f>'Data Input '!M276</f>
        <v>0</v>
      </c>
      <c r="I276" s="2" t="str">
        <f>LOOKUP('Data Input '!C276,'Look Up Tables'!$G$19:$G$33,'Look Up Tables'!$I$19:$I$33)</f>
        <v>square</v>
      </c>
      <c r="J276" s="2" t="str">
        <f>LOOKUP('Data Input '!C276,'Look Up Tables'!$G$19:$G$33,'Look Up Tables'!$J$19:$J$33)</f>
        <v>Cyan</v>
      </c>
      <c r="K276" s="2"/>
      <c r="L276" s="2"/>
      <c r="M276" s="2"/>
      <c r="N276" s="2"/>
    </row>
    <row r="277" spans="1:14" ht="30">
      <c r="A277" s="7">
        <f>'Data Input '!A277</f>
        <v>282</v>
      </c>
      <c r="B277" s="7" t="str">
        <f>'Data Input '!C277</f>
        <v>POIs</v>
      </c>
      <c r="C277" s="7"/>
      <c r="D277" s="20" t="str">
        <f>'Data Input '!D277</f>
        <v xml:space="preserve">Spean gorge and Monessie falls </v>
      </c>
      <c r="E277" s="20" t="str">
        <f>"Map# "&amp;'Data Input '!K277&amp;" Grid Ref: "&amp;"("&amp;'Data Input '!L277&amp;")"&amp;"&lt;br/&gt;"&amp;"Altitude "&amp;'Data Input '!M277&amp;"&lt;br/&gt;"&amp;'Data Input '!E277&amp;"&lt;br/&gt;"&amp;'Data Input '!F277&amp;"&lt;br/&gt;"&amp;" "&amp;'Data Input '!G277&amp;"&lt;br/&gt;"&amp;'Data Input '!N278&amp;" "&amp;'Data Input '!O278&amp;"&lt;br/&gt;"&amp;'Data Input '!H277&amp;"&lt;br/&gt;"&amp;'Data Input '!I277&amp;"&lt;br/&gt;"&amp;'Data Input '!J277</f>
        <v>Map# 34, 41 Grid Ref: (NN299810)&lt;br/&gt;Altitude &lt;br/&gt;An unsuspected and very impressive rocky ravine, just below the A86, with a fine waterfall.&lt;br/&gt;Good viewpoint on the footbridge&lt;br/&gt; &lt;br/&gt;Verified 26/10/20&lt;br/&gt;&lt;br/&gt;&lt;br/&gt;</v>
      </c>
      <c r="F277" s="2">
        <v>56.889263589999999</v>
      </c>
      <c r="G277" s="2">
        <v>-4.7925274739999999</v>
      </c>
      <c r="H277" s="2">
        <f>'Data Input '!M277</f>
        <v>0</v>
      </c>
      <c r="I277" s="2" t="str">
        <f>LOOKUP('Data Input '!C277,'Look Up Tables'!$G$19:$G$33,'Look Up Tables'!$I$19:$I$33)</f>
        <v>square</v>
      </c>
      <c r="J277" s="2" t="str">
        <f>LOOKUP('Data Input '!C277,'Look Up Tables'!$G$19:$G$33,'Look Up Tables'!$J$19:$J$33)</f>
        <v>Cyan</v>
      </c>
      <c r="K277" s="2"/>
      <c r="L277" s="2"/>
      <c r="M277" s="2"/>
      <c r="N277" s="2"/>
    </row>
    <row r="278" spans="1:14" ht="45">
      <c r="A278" s="7">
        <f>'Data Input '!A278</f>
        <v>283</v>
      </c>
      <c r="B278" s="7" t="str">
        <f>'Data Input '!C278</f>
        <v>POIs</v>
      </c>
      <c r="C278" s="7"/>
      <c r="D278" s="20" t="str">
        <f>'Data Input '!D278</f>
        <v>Falls of Foyers</v>
      </c>
      <c r="E278" s="20" t="str">
        <f>"Map# "&amp;'Data Input '!K278&amp;" Grid Ref: "&amp;"("&amp;'Data Input '!L278&amp;")"&amp;"&lt;br/&gt;"&amp;"Altitude "&amp;'Data Input '!M278&amp;"&lt;br/&gt;"&amp;'Data Input '!E278&amp;"&lt;br/&gt;"&amp;'Data Input '!F278&amp;"&lt;br/&gt;"&amp;" "&amp;'Data Input '!G278&amp;"&lt;br/&gt;"&amp;'Data Input '!N278&amp;" "&amp;'Data Input '!O278&amp;"&lt;br/&gt;"&amp;'Data Input '!H278&amp;"&lt;br/&gt;"&amp;'Data Input '!I278&amp;"&lt;br/&gt;"&amp;'Data Input '!J278</f>
        <v>Map# 26 Grid Ref: (NH497203)&lt;br/&gt;Altitude &lt;br/&gt;Can be either an incredibly impressive cataract or a bit of a damp squib, dependent on whether the hydro station is diverting the water.&lt;br/&gt;In full spate, it isn’t to be missed but even if there’s only a trickle, the rock cauldron is worth a look&lt;br/&gt; &lt;br/&gt;Verified 26/10/20&lt;br/&gt;&lt;br/&gt;&lt;br/&gt;</v>
      </c>
      <c r="F278" s="2">
        <v>57.2488496</v>
      </c>
      <c r="G278" s="2">
        <v>-4.4913768740000002</v>
      </c>
      <c r="H278" s="2">
        <f>'Data Input '!M278</f>
        <v>0</v>
      </c>
      <c r="I278" s="2" t="str">
        <f>LOOKUP('Data Input '!C278,'Look Up Tables'!$G$19:$G$33,'Look Up Tables'!$I$19:$I$33)</f>
        <v>square</v>
      </c>
      <c r="J278" s="2" t="str">
        <f>LOOKUP('Data Input '!C278,'Look Up Tables'!$G$19:$G$33,'Look Up Tables'!$J$19:$J$33)</f>
        <v>Cyan</v>
      </c>
      <c r="K278" s="2"/>
      <c r="L278" s="2"/>
      <c r="M278" s="2"/>
      <c r="N278" s="2"/>
    </row>
    <row r="279" spans="1:14" ht="30">
      <c r="A279" s="7">
        <f>'Data Input '!A279</f>
        <v>284</v>
      </c>
      <c r="B279" s="7" t="str">
        <f>'Data Input '!C279</f>
        <v>POIs</v>
      </c>
      <c r="C279" s="7"/>
      <c r="D279" s="20" t="str">
        <f>'Data Input '!D279</f>
        <v xml:space="preserve">Clava Cairns </v>
      </c>
      <c r="E279" s="20" t="str">
        <f>"Map# "&amp;'Data Input '!K279&amp;" Grid Ref: "&amp;"("&amp;'Data Input '!L279&amp;")"&amp;"&lt;br/&gt;"&amp;"Altitude "&amp;'Data Input '!M279&amp;"&lt;br/&gt;"&amp;'Data Input '!E279&amp;"&lt;br/&gt;"&amp;'Data Input '!F279&amp;"&lt;br/&gt;"&amp;" "&amp;'Data Input '!G279&amp;"&lt;br/&gt;"&amp;'Data Input '!N279&amp;" "&amp;'Data Input '!O279&amp;"&lt;br/&gt;"&amp;'Data Input '!H279&amp;"&lt;br/&gt;"&amp;'Data Input '!I279&amp;"&lt;br/&gt;"&amp;'Data Input '!J279</f>
        <v>Map# 27 Grid Ref: (NH757444)&lt;br/&gt;Altitude &lt;br/&gt;The two large chambered cairns sit in beautiful woodland with surrounding standing stones and are wonderfully atmospheric&lt;br/&gt;&lt;br/&gt; &lt;br/&gt;Verified 26/10/20&lt;br/&gt;&lt;br/&gt;&lt;br/&gt;</v>
      </c>
      <c r="F279" s="2">
        <v>57.473019829999998</v>
      </c>
      <c r="G279" s="2">
        <v>-4.072920184</v>
      </c>
      <c r="H279" s="2">
        <f>'Data Input '!M279</f>
        <v>0</v>
      </c>
      <c r="I279" s="2" t="str">
        <f>LOOKUP('Data Input '!C279,'Look Up Tables'!$G$19:$G$33,'Look Up Tables'!$I$19:$I$33)</f>
        <v>square</v>
      </c>
      <c r="J279" s="2" t="str">
        <f>LOOKUP('Data Input '!C279,'Look Up Tables'!$G$19:$G$33,'Look Up Tables'!$J$19:$J$33)</f>
        <v>Cyan</v>
      </c>
      <c r="K279" s="2"/>
      <c r="L279" s="2"/>
      <c r="M279" s="2"/>
      <c r="N279" s="2"/>
    </row>
    <row r="280" spans="1:14" ht="45">
      <c r="A280" s="7">
        <f>'Data Input '!A280</f>
        <v>285</v>
      </c>
      <c r="B280" s="7" t="str">
        <f>'Data Input '!C280</f>
        <v>POIs</v>
      </c>
      <c r="C280" s="7"/>
      <c r="D280" s="20" t="str">
        <f>'Data Input '!D280</f>
        <v>Tom Mor camping pitch</v>
      </c>
      <c r="E280" s="20" t="str">
        <f>"Map# "&amp;'Data Input '!K280&amp;" Grid Ref: "&amp;"("&amp;'Data Input '!L280&amp;")"&amp;"&lt;br/&gt;"&amp;"Altitude "&amp;'Data Input '!M280&amp;"&lt;br/&gt;"&amp;'Data Input '!E280&amp;"&lt;br/&gt;"&amp;'Data Input '!F280&amp;"&lt;br/&gt;"&amp;" "&amp;'Data Input '!G280&amp;"&lt;br/&gt;"&amp;'Data Input '!N280&amp;" "&amp;'Data Input '!O280&amp;"&lt;br/&gt;"&amp;'Data Input '!H280&amp;"&lt;br/&gt;"&amp;'Data Input '!I280&amp;"&lt;br/&gt;"&amp;'Data Input '!J280</f>
        <v>Map# 34, 41 Grid Ref: (NN371867)&lt;br/&gt;Altitude &lt;br/&gt;A splendid pitch in settled weather for anyone who’s planning to visit the two Munros above.&lt;br/&gt;A strong running burn and lots of lovely grassy swards, sheltered from the north.&lt;br/&gt; &lt;br/&gt;Verified 26/10/20&lt;br/&gt;&lt;br/&gt;&lt;br/&gt;</v>
      </c>
      <c r="F280" s="2">
        <v>56.943002960000001</v>
      </c>
      <c r="G280" s="2">
        <v>-4.6781378220000001</v>
      </c>
      <c r="H280" s="2">
        <f>'Data Input '!M280</f>
        <v>0</v>
      </c>
      <c r="I280" s="2" t="str">
        <f>LOOKUP('Data Input '!C280,'Look Up Tables'!$G$19:$G$33,'Look Up Tables'!$I$19:$I$33)</f>
        <v>square</v>
      </c>
      <c r="J280" s="2" t="str">
        <f>LOOKUP('Data Input '!C280,'Look Up Tables'!$G$19:$G$33,'Look Up Tables'!$J$19:$J$33)</f>
        <v>Cyan</v>
      </c>
      <c r="K280" s="2"/>
      <c r="L280" s="2"/>
      <c r="M280" s="2"/>
      <c r="N280" s="2"/>
    </row>
    <row r="281" spans="1:14" ht="30">
      <c r="A281" s="7">
        <f>'Data Input '!A281</f>
        <v>286</v>
      </c>
      <c r="B281" s="7" t="str">
        <f>'Data Input '!C281</f>
        <v>POIs</v>
      </c>
      <c r="C281" s="7"/>
      <c r="D281" s="20" t="str">
        <f>'Data Input '!D281</f>
        <v>Stac Gorm</v>
      </c>
      <c r="E281" s="20" t="str">
        <f>"Map# "&amp;'Data Input '!K281&amp;" Grid Ref: "&amp;"("&amp;'Data Input '!L281&amp;")"&amp;"&lt;br/&gt;"&amp;"Altitude "&amp;'Data Input '!M281&amp;"&lt;br/&gt;"&amp;'Data Input '!E281&amp;"&lt;br/&gt;"&amp;'Data Input '!F281&amp;"&lt;br/&gt;"&amp;" "&amp;'Data Input '!G281&amp;"&lt;br/&gt;"&amp;'Data Input '!N281&amp;" "&amp;'Data Input '!O281&amp;"&lt;br/&gt;"&amp;'Data Input '!H281&amp;"&lt;br/&gt;"&amp;'Data Input '!I281&amp;"&lt;br/&gt;"&amp;'Data Input '!J281</f>
        <v>Map# 26, 35 Grid Ref: (NH630273)&lt;br/&gt;Altitude &lt;br/&gt;Few Challengers will pass this way but if they do then this little rocky gem is well worthy of a short diversion.&lt;br/&gt;&lt;br/&gt; &lt;br/&gt;Verified 26/10/20&lt;br/&gt;&lt;br/&gt;&lt;br/&gt;</v>
      </c>
      <c r="F281" s="2">
        <v>57.315862690000003</v>
      </c>
      <c r="G281" s="2">
        <v>-4.2749976939999996</v>
      </c>
      <c r="H281" s="2">
        <f>'Data Input '!M281</f>
        <v>0</v>
      </c>
      <c r="I281" s="2" t="str">
        <f>LOOKUP('Data Input '!C281,'Look Up Tables'!$G$19:$G$33,'Look Up Tables'!$I$19:$I$33)</f>
        <v>square</v>
      </c>
      <c r="J281" s="2" t="str">
        <f>LOOKUP('Data Input '!C281,'Look Up Tables'!$G$19:$G$33,'Look Up Tables'!$J$19:$J$33)</f>
        <v>Cyan</v>
      </c>
      <c r="K281" s="2"/>
      <c r="L281" s="2"/>
      <c r="M281" s="2"/>
      <c r="N281" s="2"/>
    </row>
    <row r="282" spans="1:14" ht="45">
      <c r="A282" s="7">
        <f>'Data Input '!A282</f>
        <v>287</v>
      </c>
      <c r="B282" s="7" t="str">
        <f>'Data Input '!C282</f>
        <v>Ferries</v>
      </c>
      <c r="C282" s="7"/>
      <c r="D282" s="20" t="str">
        <f>'Data Input '!D282</f>
        <v>Tarbet (Loch Lomond) and Inveruglas to Inversnaid and Rowardenan</v>
      </c>
      <c r="E282" s="20" t="str">
        <f>"Map# "&amp;'Data Input '!K282&amp;" Grid Ref: "&amp;"("&amp;'Data Input '!L282&amp;")"&amp;"&lt;br/&gt;"&amp;"Altitude "&amp;'Data Input '!M282&amp;"&lt;br/&gt;"&amp;'Data Input '!E282&amp;"&lt;br/&gt;"&amp;'Data Input '!F282&amp;"&lt;br/&gt;"&amp;" "&amp;'Data Input '!G282&amp;"&lt;br/&gt;"&amp;'Data Input '!N282&amp;" "&amp;'Data Input '!O282&amp;"&lt;br/&gt;"&amp;'Data Input '!H282&amp;"&lt;br/&gt;"&amp;'Data Input '!I282&amp;"&lt;br/&gt;"&amp;'Data Input '!J282</f>
        <v>Map# 56 Grid Ref: (NN321046)&lt;br/&gt;Altitude &lt;br/&gt;Cruise Loch Lomond (01301 702356) offer waterbus services across Loch Lomond.&lt;br/&gt;&lt;br/&gt; &lt;br/&gt;Verified 26/10/20&lt;br/&gt;&lt;br/&gt;&lt;br/&gt;</v>
      </c>
      <c r="F282" s="2">
        <v>56.203000000000003</v>
      </c>
      <c r="G282" s="2">
        <v>-4.7069999999999999</v>
      </c>
      <c r="H282" s="2">
        <f>'Data Input '!M282</f>
        <v>0</v>
      </c>
      <c r="I282" s="2" t="str">
        <f>LOOKUP('Data Input '!C282,'Look Up Tables'!$G$19:$G$33,'Look Up Tables'!$I$19:$I$33)</f>
        <v>circle</v>
      </c>
      <c r="J282" s="2" t="str">
        <f>LOOKUP('Data Input '!C282,'Look Up Tables'!$G$19:$G$33,'Look Up Tables'!$J$19:$J$33)</f>
        <v>Deep Pink</v>
      </c>
      <c r="K282" s="2"/>
      <c r="L282" s="2"/>
      <c r="M282" s="2"/>
      <c r="N282" s="2"/>
    </row>
    <row r="283" spans="1:14" ht="30">
      <c r="A283" s="7">
        <f>'Data Input '!A283</f>
        <v>288</v>
      </c>
      <c r="B283" s="7" t="str">
        <f>'Data Input '!C283</f>
        <v>Accomm.</v>
      </c>
      <c r="C283" s="7"/>
      <c r="D283" s="20" t="str">
        <f>'Data Input '!D283</f>
        <v xml:space="preserve">Braemar Caravan Park Camping </v>
      </c>
      <c r="E283" s="20" t="str">
        <f>"Map# "&amp;'Data Input '!K283&amp;" Grid Ref: "&amp;"("&amp;'Data Input '!L283&amp;")"&amp;"&lt;br/&gt;"&amp;"Altitude "&amp;'Data Input '!M283&amp;"&lt;br/&gt;"&amp;'Data Input '!E283&amp;"&lt;br/&gt;"&amp;'Data Input '!F283&amp;"&lt;br/&gt;"&amp;" "&amp;'Data Input '!G283&amp;"&lt;br/&gt;"&amp;'Data Input '!N283&amp;" "&amp;'Data Input '!O283&amp;"&lt;br/&gt;"&amp;'Data Input '!H283&amp;"&lt;br/&gt;"&amp;'Data Input '!I283&amp;"&lt;br/&gt;"&amp;'Data Input '!J283</f>
        <v>Map# 43 Grid Ref: (NO154909)&lt;br/&gt;Altitude &lt;br/&gt;Pitches can only be booked by phone (01339 741 373).&lt;br/&gt;The site is under new management but Mike and Peter are happy to welcome Challengers.&lt;br/&gt; &lt;br/&gt;Verified 26/10/20&lt;br/&gt;&lt;br/&gt;&lt;br/&gt;</v>
      </c>
      <c r="F283" s="2">
        <v>57.002000000000002</v>
      </c>
      <c r="G283" s="2">
        <v>-3.3929999999999998</v>
      </c>
      <c r="H283" s="2">
        <f>'Data Input '!M283</f>
        <v>0</v>
      </c>
      <c r="I283" s="2" t="str">
        <f>LOOKUP('Data Input '!C283,'Look Up Tables'!$G$19:$G$33,'Look Up Tables'!$I$19:$I$33)</f>
        <v>triangle</v>
      </c>
      <c r="J283" s="2" t="str">
        <f>LOOKUP('Data Input '!C283,'Look Up Tables'!$G$19:$G$33,'Look Up Tables'!$J$19:$J$33)</f>
        <v>Light Green</v>
      </c>
      <c r="K283" s="2"/>
      <c r="L283" s="2"/>
      <c r="M283" s="2"/>
      <c r="N283" s="2"/>
    </row>
    <row r="284" spans="1:14" ht="30">
      <c r="A284" s="7">
        <f>'Data Input '!A284</f>
        <v>289</v>
      </c>
      <c r="B284" s="7" t="str">
        <f>'Data Input '!C284</f>
        <v>Accomm.</v>
      </c>
      <c r="C284" s="7"/>
      <c r="D284" s="20" t="str">
        <f>'Data Input '!D284</f>
        <v xml:space="preserve">Ballater Caravan Park (01339 755 727) </v>
      </c>
      <c r="E284" s="20" t="str">
        <f>"Map# "&amp;'Data Input '!K284&amp;" Grid Ref: "&amp;"("&amp;'Data Input '!L284&amp;")"&amp;"&lt;br/&gt;"&amp;"Altitude "&amp;'Data Input '!M284&amp;"&lt;br/&gt;"&amp;'Data Input '!E284&amp;"&lt;br/&gt;"&amp;'Data Input '!F284&amp;"&lt;br/&gt;"&amp;" "&amp;'Data Input '!G284&amp;"&lt;br/&gt;"&amp;'Data Input '!N284&amp;" "&amp;'Data Input '!O284&amp;"&lt;br/&gt;"&amp;'Data Input '!H284&amp;"&lt;br/&gt;"&amp;'Data Input '!I284&amp;"&lt;br/&gt;"&amp;'Data Input '!J284</f>
        <v>Map# 37, 44 Grid Ref: (NO370953)&lt;br/&gt;Altitude &lt;br/&gt;Phone: 01339 755 727 – ask for Susan.&lt;br/&gt;A discount is available to Challengers but to access this you must book by phone (not online) after 31st March.&lt;br/&gt; &lt;br/&gt;Verified 26/10/20&lt;br/&gt;&lt;br/&gt;&lt;br/&gt;</v>
      </c>
      <c r="F284" s="2">
        <v>57.045000000000002</v>
      </c>
      <c r="G284" s="2">
        <v>-3.0387499999999998</v>
      </c>
      <c r="H284" s="2">
        <f>'Data Input '!M284</f>
        <v>0</v>
      </c>
      <c r="I284" s="2" t="str">
        <f>LOOKUP('Data Input '!C284,'Look Up Tables'!$G$19:$G$33,'Look Up Tables'!$I$19:$I$33)</f>
        <v>triangle</v>
      </c>
      <c r="J284" s="2" t="str">
        <f>LOOKUP('Data Input '!C284,'Look Up Tables'!$G$19:$G$33,'Look Up Tables'!$J$19:$J$33)</f>
        <v>Light Green</v>
      </c>
      <c r="K284" s="2"/>
      <c r="L284" s="2"/>
      <c r="M284" s="2"/>
      <c r="N284" s="2"/>
    </row>
    <row r="285" spans="1:14" ht="30">
      <c r="A285" s="7">
        <f>'Data Input '!A285</f>
        <v>290</v>
      </c>
      <c r="B285" s="7" t="str">
        <f>'Data Input '!C285</f>
        <v>Accomm.</v>
      </c>
      <c r="C285" s="7"/>
      <c r="D285" s="20" t="str">
        <f>'Data Input '!D285</f>
        <v xml:space="preserve">South Links Caravan Site, Montrose </v>
      </c>
      <c r="E285" s="20" t="str">
        <f>"Map# "&amp;'Data Input '!K285&amp;" Grid Ref: "&amp;"("&amp;'Data Input '!L285&amp;")"&amp;"&lt;br/&gt;"&amp;"Altitude "&amp;'Data Input '!M285&amp;"&lt;br/&gt;"&amp;'Data Input '!E285&amp;"&lt;br/&gt;"&amp;'Data Input '!F285&amp;"&lt;br/&gt;"&amp;" "&amp;'Data Input '!G285&amp;"&lt;br/&gt;"&amp;'Data Input '!N285&amp;" "&amp;'Data Input '!O285&amp;"&lt;br/&gt;"&amp;'Data Input '!H285&amp;"&lt;br/&gt;"&amp;'Data Input '!I285&amp;"&lt;br/&gt;"&amp;'Data Input '!J285</f>
        <v>Map# 54 Grid Ref: (NO725576)&lt;br/&gt;Altitude &lt;br/&gt;Book by phoning the Council’s ACCESS line on 03452 777 778.&lt;br/&gt;Run by Angus Council.&lt;br/&gt; &lt;br/&gt;Verified 26/10/20&lt;br/&gt;&lt;br/&gt;&lt;br/&gt;</v>
      </c>
      <c r="F285" s="2">
        <v>56.709420020000003</v>
      </c>
      <c r="G285" s="2">
        <v>-2.4529999999999998</v>
      </c>
      <c r="H285" s="2">
        <f>'Data Input '!M285</f>
        <v>0</v>
      </c>
      <c r="I285" s="2" t="str">
        <f>LOOKUP('Data Input '!C285,'Look Up Tables'!$G$19:$G$33,'Look Up Tables'!$I$19:$I$33)</f>
        <v>triangle</v>
      </c>
      <c r="J285" s="2" t="str">
        <f>LOOKUP('Data Input '!C285,'Look Up Tables'!$G$19:$G$33,'Look Up Tables'!$J$19:$J$33)</f>
        <v>Light Green</v>
      </c>
      <c r="K285" s="2"/>
      <c r="L285" s="2"/>
      <c r="M285" s="2"/>
      <c r="N285" s="2"/>
    </row>
    <row r="286" spans="1:14">
      <c r="A286" s="7">
        <f>'Data Input '!A286</f>
        <v>291</v>
      </c>
      <c r="B286" s="7" t="str">
        <f>'Data Input '!C286</f>
        <v>River Crossings</v>
      </c>
      <c r="C286" s="7"/>
      <c r="D286" s="20" t="str">
        <f>'Data Input '!D286</f>
        <v>Punch Bowl</v>
      </c>
      <c r="E286" s="20" t="str">
        <f>"Map# "&amp;'Data Input '!K286&amp;" Grid Ref: "&amp;"("&amp;'Data Input '!L286&amp;")"&amp;"&lt;br/&gt;"&amp;"Altitude "&amp;'Data Input '!M286&amp;"&lt;br/&gt;"&amp;'Data Input '!E286&amp;"&lt;br/&gt;"&amp;'Data Input '!F286&amp;"&lt;br/&gt;"&amp;" "&amp;'Data Input '!G286&amp;"&lt;br/&gt;"&amp;'Data Input '!N286&amp;" "&amp;'Data Input '!O286&amp;"&lt;br/&gt;"&amp;'Data Input '!H286&amp;"&lt;br/&gt;"&amp;'Data Input '!I286&amp;"&lt;br/&gt;"&amp;'Data Input '!J286</f>
        <v>Map# 43 Grid Ref: (NO114913)&lt;br/&gt;Altitude 350&lt;br/&gt;New bridge&lt;br/&gt;&lt;br/&gt; &lt;br/&gt;Verified 26/10/20&lt;br/&gt;&lt;br/&gt;&lt;br/&gt;</v>
      </c>
      <c r="F286" s="2">
        <v>57.004506970698522</v>
      </c>
      <c r="G286" s="2">
        <v>-3.4588692220458026</v>
      </c>
      <c r="H286" s="2">
        <f>'Data Input '!M286</f>
        <v>350</v>
      </c>
      <c r="I286" s="2" t="str">
        <f>LOOKUP('Data Input '!C286,'Look Up Tables'!$G$19:$G$33,'Look Up Tables'!$I$19:$I$33)</f>
        <v>diamond</v>
      </c>
      <c r="J286" s="2" t="str">
        <f>LOOKUP('Data Input '!C286,'Look Up Tables'!$G$19:$G$33,'Look Up Tables'!$J$19:$J$33)</f>
        <v>Green</v>
      </c>
      <c r="K286" s="2"/>
      <c r="L286" s="2"/>
      <c r="M286" s="2"/>
      <c r="N286" s="2"/>
    </row>
    <row r="287" spans="1:14" ht="30">
      <c r="A287" s="7">
        <f>'Data Input '!A287</f>
        <v>293</v>
      </c>
      <c r="B287" s="7" t="str">
        <f>'Data Input '!C287</f>
        <v>River Crossings</v>
      </c>
      <c r="C287" s="7"/>
      <c r="D287" s="20" t="str">
        <f>'Data Input '!D287</f>
        <v>Glen Banchor</v>
      </c>
      <c r="E287" s="20" t="str">
        <f>"Map# "&amp;'Data Input '!K287&amp;" Grid Ref: "&amp;"("&amp;'Data Input '!L287&amp;")"&amp;"&lt;br/&gt;"&amp;"Altitude "&amp;'Data Input '!M287&amp;"&lt;br/&gt;"&amp;'Data Input '!E287&amp;"&lt;br/&gt;"&amp;'Data Input '!F287&amp;"&lt;br/&gt;"&amp;" "&amp;'Data Input '!G287&amp;"&lt;br/&gt;"&amp;'Data Input '!N287&amp;" "&amp;'Data Input '!O287&amp;"&lt;br/&gt;"&amp;'Data Input '!H287&amp;"&lt;br/&gt;"&amp;'Data Input '!I287&amp;"&lt;br/&gt;"&amp;'Data Input '!J287</f>
        <v>Map# 35 Grid Ref: (NN648984)&lt;br/&gt;Altitude 380&lt;br/&gt;Bridge washed away - now use the A86 road bridge&lt;br/&gt;&lt;br/&gt; &lt;br/&gt;Verified 26/10/20&lt;br/&gt;&lt;br/&gt;&lt;br/&gt;</v>
      </c>
      <c r="F287" s="2">
        <v>57.056959043229952</v>
      </c>
      <c r="G287" s="2">
        <v>-4.2294447762463321</v>
      </c>
      <c r="H287" s="2">
        <f>'Data Input '!M287</f>
        <v>380</v>
      </c>
      <c r="I287" s="2" t="str">
        <f>LOOKUP('Data Input '!C287,'Look Up Tables'!$G$19:$G$33,'Look Up Tables'!$I$19:$I$33)</f>
        <v>diamond</v>
      </c>
      <c r="J287" s="2" t="str">
        <f>LOOKUP('Data Input '!C287,'Look Up Tables'!$G$19:$G$33,'Look Up Tables'!$J$19:$J$33)</f>
        <v>Green</v>
      </c>
      <c r="K287" s="2"/>
      <c r="L287" s="2"/>
      <c r="M287" s="2"/>
      <c r="N287" s="2"/>
    </row>
    <row r="288" spans="1:14" ht="30">
      <c r="A288" s="7">
        <f>'Data Input '!A288</f>
        <v>294</v>
      </c>
      <c r="B288" s="7" t="str">
        <f>'Data Input '!C288</f>
        <v>River Crossings</v>
      </c>
      <c r="C288" s="7"/>
      <c r="D288" s="20" t="str">
        <f>'Data Input '!D288</f>
        <v>Moulzie, Glen Doll</v>
      </c>
      <c r="E288" s="20" t="str">
        <f>"Map# "&amp;'Data Input '!K288&amp;" Grid Ref: "&amp;"("&amp;'Data Input '!L288&amp;")"&amp;"&lt;br/&gt;"&amp;"Altitude "&amp;'Data Input '!M288&amp;"&lt;br/&gt;"&amp;'Data Input '!E288&amp;"&lt;br/&gt;"&amp;'Data Input '!F288&amp;"&lt;br/&gt;"&amp;" "&amp;'Data Input '!G288&amp;"&lt;br/&gt;"&amp;'Data Input '!N288&amp;" "&amp;'Data Input '!O288&amp;"&lt;br/&gt;"&amp;'Data Input '!H288&amp;"&lt;br/&gt;"&amp;'Data Input '!I288&amp;"&lt;br/&gt;"&amp;'Data Input '!J288</f>
        <v>Map# 44 Grid Ref: (NO281773)&lt;br/&gt;Altitude 270&lt;br/&gt;Bridge washed away but possibly replaced&lt;br/&gt;A bridge is visible here on Google Earth&lt;br/&gt; &lt;br/&gt;Info Required 26/10/20&lt;br/&gt;&lt;br/&gt;&lt;br/&gt;</v>
      </c>
      <c r="F288" s="2">
        <v>56.881654502408779</v>
      </c>
      <c r="G288" s="2">
        <v>-3.1799859844202572</v>
      </c>
      <c r="H288" s="2">
        <f>'Data Input '!M288</f>
        <v>270</v>
      </c>
      <c r="I288" s="2" t="str">
        <f>LOOKUP('Data Input '!C288,'Look Up Tables'!$G$19:$G$33,'Look Up Tables'!$I$19:$I$33)</f>
        <v>diamond</v>
      </c>
      <c r="J288" s="2" t="str">
        <f>LOOKUP('Data Input '!C288,'Look Up Tables'!$G$19:$G$33,'Look Up Tables'!$J$19:$J$33)</f>
        <v>Green</v>
      </c>
      <c r="K288" s="2"/>
      <c r="L288" s="2"/>
      <c r="M288" s="2"/>
      <c r="N288" s="2"/>
    </row>
    <row r="289" spans="1:14" ht="30">
      <c r="A289" s="7">
        <f>'Data Input '!A289</f>
        <v>295</v>
      </c>
      <c r="B289" s="7" t="str">
        <f>'Data Input '!C289</f>
        <v>River Crossings</v>
      </c>
      <c r="C289" s="7"/>
      <c r="D289" s="20" t="str">
        <f>'Data Input '!D289</f>
        <v>Bachnagairn, Glen Doll</v>
      </c>
      <c r="E289" s="20" t="str">
        <f>"Map# "&amp;'Data Input '!K289&amp;" Grid Ref: "&amp;"("&amp;'Data Input '!L289&amp;")"&amp;"&lt;br/&gt;"&amp;"Altitude "&amp;'Data Input '!M289&amp;"&lt;br/&gt;"&amp;'Data Input '!E289&amp;"&lt;br/&gt;"&amp;'Data Input '!F289&amp;"&lt;br/&gt;"&amp;" "&amp;'Data Input '!G289&amp;"&lt;br/&gt;"&amp;'Data Input '!N289&amp;" "&amp;'Data Input '!O289&amp;"&lt;br/&gt;"&amp;'Data Input '!H289&amp;"&lt;br/&gt;"&amp;'Data Input '!I289&amp;"&lt;br/&gt;"&amp;'Data Input '!J289</f>
        <v>Map# 44 Grid Ref: (NO254796)&lt;br/&gt;Altitude 490&lt;br/&gt;Bridge OK - replaced sometime after 2020&lt;br/&gt;&lt;br/&gt; &lt;br/&gt;Verified 2023&lt;br/&gt;&lt;br/&gt;&lt;br/&gt;</v>
      </c>
      <c r="F289" s="2">
        <v>56.901887773679789</v>
      </c>
      <c r="G289" s="2">
        <v>-3.2249616304491471</v>
      </c>
      <c r="H289" s="2">
        <f>'Data Input '!M289</f>
        <v>490</v>
      </c>
      <c r="I289" s="2" t="str">
        <f>LOOKUP('Data Input '!C289,'Look Up Tables'!$G$19:$G$33,'Look Up Tables'!$I$19:$I$33)</f>
        <v>diamond</v>
      </c>
      <c r="J289" s="2" t="str">
        <f>LOOKUP('Data Input '!C289,'Look Up Tables'!$G$19:$G$33,'Look Up Tables'!$J$19:$J$33)</f>
        <v>Green</v>
      </c>
      <c r="K289" s="2"/>
      <c r="L289" s="2"/>
      <c r="M289" s="2"/>
      <c r="N289" s="2"/>
    </row>
    <row r="290" spans="1:14">
      <c r="A290" s="7">
        <f>'Data Input '!A290</f>
        <v>296</v>
      </c>
      <c r="B290" s="7" t="str">
        <f>'Data Input '!C290</f>
        <v>River Crossings</v>
      </c>
      <c r="C290" s="7"/>
      <c r="D290" s="20" t="str">
        <f>'Data Input '!D290</f>
        <v>Baileguish, Glen Feshie</v>
      </c>
      <c r="E290" s="20" t="str">
        <f>"Map# "&amp;'Data Input '!K290&amp;" Grid Ref: "&amp;"("&amp;'Data Input '!L290&amp;")"&amp;"&lt;br/&gt;"&amp;"Altitude "&amp;'Data Input '!M290&amp;"&lt;br/&gt;"&amp;'Data Input '!E290&amp;"&lt;br/&gt;"&amp;'Data Input '!F290&amp;"&lt;br/&gt;"&amp;" "&amp;'Data Input '!G290&amp;"&lt;br/&gt;"&amp;'Data Input '!N290&amp;" "&amp;'Data Input '!O290&amp;"&lt;br/&gt;"&amp;'Data Input '!H290&amp;"&lt;br/&gt;"&amp;'Data Input '!I290&amp;"&lt;br/&gt;"&amp;'Data Input '!J290</f>
        <v>Map# 43, 35 Grid Ref: (NN823982)&lt;br/&gt;Altitude 310&lt;br/&gt;Bridge OK&lt;br/&gt;&lt;br/&gt; &lt;br/&gt;Verified 26/10/20&lt;br/&gt;&lt;br/&gt;&lt;br/&gt;</v>
      </c>
      <c r="F290" s="2">
        <v>57.059964368264261</v>
      </c>
      <c r="G290" s="2">
        <v>-3.940978625751888</v>
      </c>
      <c r="H290" s="2">
        <f>'Data Input '!M290</f>
        <v>310</v>
      </c>
      <c r="I290" s="2" t="str">
        <f>LOOKUP('Data Input '!C290,'Look Up Tables'!$G$19:$G$33,'Look Up Tables'!$I$19:$I$33)</f>
        <v>diamond</v>
      </c>
      <c r="J290" s="2" t="str">
        <f>LOOKUP('Data Input '!C290,'Look Up Tables'!$G$19:$G$33,'Look Up Tables'!$J$19:$J$33)</f>
        <v>Green</v>
      </c>
      <c r="K290" s="2"/>
      <c r="L290" s="2"/>
      <c r="M290" s="2"/>
      <c r="N290" s="2"/>
    </row>
    <row r="291" spans="1:14" ht="30">
      <c r="A291" s="7">
        <f>'Data Input '!A291</f>
        <v>297</v>
      </c>
      <c r="B291" s="7" t="str">
        <f>'Data Input '!C291</f>
        <v>River Crossings</v>
      </c>
      <c r="C291" s="7"/>
      <c r="D291" s="20" t="str">
        <f>'Data Input '!D291</f>
        <v>Allt Na Caoileig</v>
      </c>
      <c r="E291" s="20" t="str">
        <f>"Map# "&amp;'Data Input '!K291&amp;" Grid Ref: "&amp;"("&amp;'Data Input '!L291&amp;")"&amp;"&lt;br/&gt;"&amp;"Altitude "&amp;'Data Input '!M291&amp;"&lt;br/&gt;"&amp;'Data Input '!E291&amp;"&lt;br/&gt;"&amp;'Data Input '!F291&amp;"&lt;br/&gt;"&amp;" "&amp;'Data Input '!G291&amp;"&lt;br/&gt;"&amp;'Data Input '!N291&amp;" "&amp;'Data Input '!O291&amp;"&lt;br/&gt;"&amp;'Data Input '!H291&amp;"&lt;br/&gt;"&amp;'Data Input '!I291&amp;"&lt;br/&gt;"&amp;'Data Input '!J291</f>
        <v>Map# 43, 35 Grid Ref: (NN827983)&lt;br/&gt;Altitude 310&lt;br/&gt;Bridge damaged and burn formed new course around it, &lt;br/&gt;but there is a footbridge by the ford (not seen until you reach the river) at NN826979&lt;br/&gt; &lt;br/&gt;Verified 26/10/20&lt;br/&gt;&lt;br/&gt;&lt;br/&gt;</v>
      </c>
      <c r="F291" s="2">
        <v>57.060964254265684</v>
      </c>
      <c r="G291" s="2">
        <v>-3.9344332607897177</v>
      </c>
      <c r="H291" s="2">
        <f>'Data Input '!M291</f>
        <v>310</v>
      </c>
      <c r="I291" s="2" t="str">
        <f>LOOKUP('Data Input '!C291,'Look Up Tables'!$G$19:$G$33,'Look Up Tables'!$I$19:$I$33)</f>
        <v>diamond</v>
      </c>
      <c r="J291" s="2" t="str">
        <f>LOOKUP('Data Input '!C291,'Look Up Tables'!$G$19:$G$33,'Look Up Tables'!$J$19:$J$33)</f>
        <v>Green</v>
      </c>
      <c r="K291" s="2"/>
      <c r="L291" s="2"/>
      <c r="M291" s="2"/>
      <c r="N291" s="2"/>
    </row>
    <row r="292" spans="1:14" ht="30">
      <c r="A292" s="7">
        <f>'Data Input '!A292</f>
        <v>298</v>
      </c>
      <c r="B292" s="7" t="str">
        <f>'Data Input '!C292</f>
        <v>River Crossings</v>
      </c>
      <c r="C292" s="7"/>
      <c r="D292" s="20" t="str">
        <f>'Data Input '!D292</f>
        <v>River Gairn</v>
      </c>
      <c r="E292" s="20" t="str">
        <f>"Map# "&amp;'Data Input '!K292&amp;" Grid Ref: "&amp;"("&amp;'Data Input '!L292&amp;")"&amp;"&lt;br/&gt;"&amp;"Altitude "&amp;'Data Input '!M292&amp;"&lt;br/&gt;"&amp;'Data Input '!E292&amp;"&lt;br/&gt;"&amp;'Data Input '!F292&amp;"&lt;br/&gt;"&amp;" "&amp;'Data Input '!G292&amp;"&lt;br/&gt;"&amp;'Data Input '!N292&amp;" "&amp;'Data Input '!O292&amp;"&lt;br/&gt;"&amp;'Data Input '!H292&amp;"&lt;br/&gt;"&amp;'Data Input '!I292&amp;"&lt;br/&gt;"&amp;'Data Input '!J292</f>
        <v>Map# 43, 36 Grid Ref: (NO172998)&lt;br/&gt;Altitude 515&lt;br/&gt;Condition reported as OK in May 2023&lt;br/&gt;&lt;br/&gt; &lt;br/&gt;Reported 26/10/20&lt;br/&gt;&lt;br/&gt;&lt;br/&gt;</v>
      </c>
      <c r="F292" s="2">
        <v>56.923716095746926</v>
      </c>
      <c r="G292" s="2">
        <v>-3.197744120898439</v>
      </c>
      <c r="H292" s="2">
        <f>'Data Input '!M292</f>
        <v>515</v>
      </c>
      <c r="I292" s="2" t="str">
        <f>LOOKUP('Data Input '!C292,'Look Up Tables'!$G$19:$G$33,'Look Up Tables'!$I$19:$I$33)</f>
        <v>diamond</v>
      </c>
      <c r="J292" s="2" t="str">
        <f>LOOKUP('Data Input '!C292,'Look Up Tables'!$G$19:$G$33,'Look Up Tables'!$J$19:$J$33)</f>
        <v>Green</v>
      </c>
      <c r="K292" s="2"/>
      <c r="L292" s="2"/>
      <c r="M292" s="2"/>
      <c r="N292" s="2"/>
    </row>
    <row r="293" spans="1:14" ht="30">
      <c r="A293" s="7">
        <f>'Data Input '!A293</f>
        <v>299</v>
      </c>
      <c r="B293" s="7" t="str">
        <f>'Data Input '!C293</f>
        <v>River Crossings</v>
      </c>
      <c r="C293" s="7"/>
      <c r="D293" s="20" t="str">
        <f>'Data Input '!D293</f>
        <v>River Kinglass</v>
      </c>
      <c r="E293" s="20" t="str">
        <f>"Map# "&amp;'Data Input '!K293&amp;" Grid Ref: "&amp;"("&amp;'Data Input '!L293&amp;")"&amp;"&lt;br/&gt;"&amp;"Altitude "&amp;'Data Input '!M293&amp;"&lt;br/&gt;"&amp;'Data Input '!E293&amp;"&lt;br/&gt;"&amp;'Data Input '!F293&amp;"&lt;br/&gt;"&amp;" "&amp;'Data Input '!G293&amp;"&lt;br/&gt;"&amp;'Data Input '!N293&amp;" "&amp;'Data Input '!O293&amp;"&lt;br/&gt;"&amp;'Data Input '!H293&amp;"&lt;br/&gt;"&amp;'Data Input '!I293&amp;"&lt;br/&gt;"&amp;'Data Input '!J293</f>
        <v>Map# 50 Grid Ref: (NN185402)&lt;br/&gt;Altitude 200&lt;br/&gt;Bridge at NN185402 damaged.&lt;br/&gt;Now replaced by a bridge approx 800 downstearm.&lt;br/&gt; &lt;br/&gt;Verified 26/10/20&lt;br/&gt;&lt;br/&gt;&lt;br/&gt;</v>
      </c>
      <c r="F293" s="2">
        <v>56.518858411037826</v>
      </c>
      <c r="G293" s="2">
        <v>-4.9505928781122002</v>
      </c>
      <c r="H293" s="2">
        <f>'Data Input '!M293</f>
        <v>200</v>
      </c>
      <c r="I293" s="2" t="str">
        <f>LOOKUP('Data Input '!C293,'Look Up Tables'!$G$19:$G$33,'Look Up Tables'!$I$19:$I$33)</f>
        <v>diamond</v>
      </c>
      <c r="J293" s="2" t="str">
        <f>LOOKUP('Data Input '!C293,'Look Up Tables'!$G$19:$G$33,'Look Up Tables'!$J$19:$J$33)</f>
        <v>Green</v>
      </c>
      <c r="K293" s="2"/>
      <c r="L293" s="2"/>
      <c r="M293" s="2"/>
      <c r="N293" s="2"/>
    </row>
    <row r="294" spans="1:14">
      <c r="A294" s="7">
        <f>'Data Input '!A294</f>
        <v>300</v>
      </c>
      <c r="B294" s="7" t="str">
        <f>'Data Input '!C294</f>
        <v>River Crossings</v>
      </c>
      <c r="C294" s="7"/>
      <c r="D294" s="20" t="str">
        <f>'Data Input '!D294</f>
        <v>Loch Muick</v>
      </c>
      <c r="E294" s="20" t="str">
        <f>"Map# "&amp;'Data Input '!K294&amp;" Grid Ref: "&amp;"("&amp;'Data Input '!L294&amp;")"&amp;"&lt;br/&gt;"&amp;"Altitude "&amp;'Data Input '!M294&amp;"&lt;br/&gt;"&amp;'Data Input '!E294&amp;"&lt;br/&gt;"&amp;'Data Input '!F294&amp;"&lt;br/&gt;"&amp;" "&amp;'Data Input '!G294&amp;"&lt;br/&gt;"&amp;'Data Input '!N294&amp;" "&amp;'Data Input '!O294&amp;"&lt;br/&gt;"&amp;'Data Input '!H294&amp;"&lt;br/&gt;"&amp;'Data Input '!I294&amp;"&lt;br/&gt;"&amp;'Data Input '!J294</f>
        <v>Map# 44 Grid Ref: (NO271820)&lt;br/&gt;Altitude 400&lt;br/&gt;Bridge washed away in 2022&lt;br/&gt;&lt;br/&gt; &lt;br/&gt;Reported 2022&lt;br/&gt;&lt;br/&gt;&lt;br/&gt;</v>
      </c>
      <c r="F294" s="2">
        <v>56.923716095746926</v>
      </c>
      <c r="G294" s="2">
        <v>-3.197744120898439</v>
      </c>
      <c r="H294" s="2"/>
      <c r="I294" s="2" t="str">
        <f>LOOKUP('Data Input '!C294,'Look Up Tables'!$G$19:$G$33,'Look Up Tables'!$I$19:$I$33)</f>
        <v>diamond</v>
      </c>
      <c r="J294" s="2" t="str">
        <f>LOOKUP('Data Input '!C294,'Look Up Tables'!$G$19:$G$33,'Look Up Tables'!$J$19:$J$33)</f>
        <v>Green</v>
      </c>
      <c r="K294" s="2"/>
      <c r="L294" s="2"/>
      <c r="M294" s="2"/>
      <c r="N294" s="2"/>
    </row>
    <row r="295" spans="1:14" ht="30">
      <c r="A295" s="7">
        <f>'Data Input '!A295</f>
        <v>301</v>
      </c>
      <c r="B295" s="7" t="str">
        <f>'Data Input '!C295</f>
        <v>River Crossings</v>
      </c>
      <c r="C295" s="7"/>
      <c r="D295" s="20" t="str">
        <f>'Data Input '!D295</f>
        <v>Loch Muick</v>
      </c>
      <c r="E295" s="20" t="str">
        <f>"Map# "&amp;'Data Input '!K295&amp;" Grid Ref: "&amp;"("&amp;'Data Input '!L295&amp;")"&amp;"&lt;br/&gt;"&amp;"Altitude "&amp;'Data Input '!M295&amp;"&lt;br/&gt;"&amp;'Data Input '!E295&amp;"&lt;br/&gt;"&amp;'Data Input '!F295&amp;"&lt;br/&gt;"&amp;" "&amp;'Data Input '!G295&amp;"&lt;br/&gt;"&amp;'Data Input '!N295&amp;" "&amp;'Data Input '!O295&amp;"&lt;br/&gt;"&amp;'Data Input '!H295&amp;"&lt;br/&gt;"&amp;'Data Input '!I295&amp;"&lt;br/&gt;"&amp;'Data Input '!J295</f>
        <v>Map# 44 Grid Ref: (NO271819)&lt;br/&gt;Altitude 400&lt;br/&gt;Bridge washed away in 2015 but now replaced&lt;br/&gt;&lt;br/&gt; &lt;br/&gt;Verified 26/10/20&lt;br/&gt;&lt;br/&gt;&lt;br/&gt;</v>
      </c>
      <c r="F295" s="2">
        <v>56.922817851457793</v>
      </c>
      <c r="G295" s="2">
        <v>-3.1977153445097484</v>
      </c>
      <c r="H295" s="2">
        <f>'Data Input '!M295</f>
        <v>400</v>
      </c>
      <c r="I295" s="2" t="str">
        <f>LOOKUP('Data Input '!C295,'Look Up Tables'!$G$19:$G$33,'Look Up Tables'!$I$19:$I$33)</f>
        <v>diamond</v>
      </c>
      <c r="J295" s="2" t="str">
        <f>LOOKUP('Data Input '!C295,'Look Up Tables'!$G$19:$G$33,'Look Up Tables'!$J$19:$J$33)</f>
        <v>Green</v>
      </c>
      <c r="K295" s="2"/>
      <c r="L295" s="2"/>
      <c r="M295" s="2"/>
      <c r="N295" s="2"/>
    </row>
    <row r="296" spans="1:14" ht="30">
      <c r="A296" s="7">
        <f>'Data Input '!A296</f>
        <v>302</v>
      </c>
      <c r="B296" s="7" t="str">
        <f>'Data Input '!C296</f>
        <v>River Crossings</v>
      </c>
      <c r="C296" s="7"/>
      <c r="D296" s="20" t="str">
        <f>'Data Input '!D296</f>
        <v>River Tromie</v>
      </c>
      <c r="E296" s="20" t="str">
        <f>"Map# "&amp;'Data Input '!K296&amp;" Grid Ref: "&amp;"("&amp;'Data Input '!L296&amp;")"&amp;"&lt;br/&gt;"&amp;"Altitude "&amp;'Data Input '!M296&amp;"&lt;br/&gt;"&amp;'Data Input '!E296&amp;"&lt;br/&gt;"&amp;'Data Input '!F296&amp;"&lt;br/&gt;"&amp;" "&amp;'Data Input '!G296&amp;"&lt;br/&gt;"&amp;'Data Input '!N296&amp;" "&amp;'Data Input '!O296&amp;"&lt;br/&gt;"&amp;'Data Input '!H296&amp;"&lt;br/&gt;"&amp;'Data Input '!I296&amp;"&lt;br/&gt;"&amp;'Data Input '!J296</f>
        <v>Map# 35 Grid Ref: (NN752923)&lt;br/&gt;Altitude 345&lt;br/&gt;Bridge no longer there, but one at Bhran Cottage (NN755911) has been replaced.&lt;br/&gt;&lt;br/&gt; &lt;br/&gt;Verified 26/10/20&lt;br/&gt;&lt;br/&gt;&lt;br/&gt;</v>
      </c>
      <c r="F296" s="2">
        <v>57.005123665330849</v>
      </c>
      <c r="G296" s="2">
        <v>-4.055053787914054</v>
      </c>
      <c r="H296" s="2">
        <f>'Data Input '!M296</f>
        <v>345</v>
      </c>
      <c r="I296" s="2" t="str">
        <f>LOOKUP('Data Input '!C296,'Look Up Tables'!$G$19:$G$33,'Look Up Tables'!$I$19:$I$33)</f>
        <v>diamond</v>
      </c>
      <c r="J296" s="2" t="str">
        <f>LOOKUP('Data Input '!C296,'Look Up Tables'!$G$19:$G$33,'Look Up Tables'!$J$19:$J$33)</f>
        <v>Green</v>
      </c>
      <c r="K296" s="2"/>
      <c r="L296" s="2"/>
      <c r="M296" s="2"/>
      <c r="N296" s="2"/>
    </row>
    <row r="297" spans="1:14" ht="30">
      <c r="A297" s="7">
        <f>'Data Input '!A297</f>
        <v>303</v>
      </c>
      <c r="B297" s="7" t="str">
        <f>'Data Input '!C297</f>
        <v>River Crossings</v>
      </c>
      <c r="C297" s="7"/>
      <c r="D297" s="20" t="str">
        <f>'Data Input '!D297</f>
        <v>Invervigar Burn</v>
      </c>
      <c r="E297" s="20" t="str">
        <f>"Map# "&amp;'Data Input '!K297&amp;" Grid Ref: "&amp;"("&amp;'Data Input '!L297&amp;")"&amp;"&lt;br/&gt;"&amp;"Altitude "&amp;'Data Input '!M297&amp;"&lt;br/&gt;"&amp;'Data Input '!E297&amp;"&lt;br/&gt;"&amp;'Data Input '!F297&amp;"&lt;br/&gt;"&amp;" "&amp;'Data Input '!G297&amp;"&lt;br/&gt;"&amp;'Data Input '!N297&amp;" "&amp;'Data Input '!O297&amp;"&lt;br/&gt;"&amp;'Data Input '!H297&amp;"&lt;br/&gt;"&amp;'Data Input '!I297&amp;"&lt;br/&gt;"&amp;'Data Input '!J297</f>
        <v>Map# 34 Grid Ref: (NH336056)&lt;br/&gt;Altitude 50&lt;br/&gt;Bridge still on OS Map but is missing.&lt;br/&gt;Unmarked footbridge at Achadh-nan-darach (NH313056)&lt;br/&gt; &lt;br/&gt;Verified 26/10/20&lt;br/&gt;&lt;br/&gt;&lt;br/&gt;</v>
      </c>
      <c r="F297" s="2">
        <v>57.111366286391743</v>
      </c>
      <c r="G297" s="2">
        <v>-4.7481011942374485</v>
      </c>
      <c r="H297" s="2">
        <f>'Data Input '!M297</f>
        <v>50</v>
      </c>
      <c r="I297" s="2" t="str">
        <f>LOOKUP('Data Input '!C297,'Look Up Tables'!$G$19:$G$33,'Look Up Tables'!$I$19:$I$33)</f>
        <v>diamond</v>
      </c>
      <c r="J297" s="2" t="str">
        <f>LOOKUP('Data Input '!C297,'Look Up Tables'!$G$19:$G$33,'Look Up Tables'!$J$19:$J$33)</f>
        <v>Green</v>
      </c>
      <c r="K297" s="2"/>
      <c r="L297" s="2"/>
      <c r="M297" s="2"/>
      <c r="N297" s="2"/>
    </row>
    <row r="298" spans="1:14" ht="30">
      <c r="A298" s="7">
        <f>'Data Input '!A298</f>
        <v>304</v>
      </c>
      <c r="B298" s="7" t="str">
        <f>'Data Input '!C298</f>
        <v>River Crossings</v>
      </c>
      <c r="C298" s="7"/>
      <c r="D298" s="20" t="str">
        <f>'Data Input '!D298</f>
        <v>Invervigar Burn</v>
      </c>
      <c r="E298" s="20" t="str">
        <f>"Map# "&amp;'Data Input '!K298&amp;" Grid Ref: "&amp;"("&amp;'Data Input '!L298&amp;")"&amp;"&lt;br/&gt;"&amp;"Altitude "&amp;'Data Input '!M298&amp;"&lt;br/&gt;"&amp;'Data Input '!E298&amp;"&lt;br/&gt;"&amp;'Data Input '!F298&amp;"&lt;br/&gt;"&amp;" "&amp;'Data Input '!G298&amp;"&lt;br/&gt;"&amp;'Data Input '!N298&amp;" "&amp;'Data Input '!O298&amp;"&lt;br/&gt;"&amp;'Data Input '!H298&amp;"&lt;br/&gt;"&amp;'Data Input '!I298&amp;"&lt;br/&gt;"&amp;'Data Input '!J298</f>
        <v>Map# 34 Grid Ref: (NH313056)&lt;br/&gt;Altitude 135&lt;br/&gt;Unmarked footbridge at Achadh-nan-darach (NH313056)&lt;br/&gt;&lt;br/&gt; &lt;br/&gt;Verified 26/10/20&lt;br/&gt;&lt;br/&gt;&lt;br/&gt;</v>
      </c>
      <c r="F298" s="2">
        <v>57.110528623502816</v>
      </c>
      <c r="G298" s="2">
        <v>-4.7860350597567924</v>
      </c>
      <c r="H298" s="2">
        <f>'Data Input '!M298</f>
        <v>135</v>
      </c>
      <c r="I298" s="2" t="str">
        <f>LOOKUP('Data Input '!C298,'Look Up Tables'!$G$19:$G$33,'Look Up Tables'!$I$19:$I$33)</f>
        <v>diamond</v>
      </c>
      <c r="J298" s="2" t="str">
        <f>LOOKUP('Data Input '!C298,'Look Up Tables'!$G$19:$G$33,'Look Up Tables'!$J$19:$J$33)</f>
        <v>Green</v>
      </c>
      <c r="K298" s="2"/>
      <c r="L298" s="2"/>
      <c r="M298" s="2"/>
      <c r="N298" s="2"/>
    </row>
    <row r="299" spans="1:14" ht="30">
      <c r="A299" s="7">
        <f>'Data Input '!A299</f>
        <v>305</v>
      </c>
      <c r="B299" s="7" t="str">
        <f>'Data Input '!C299</f>
        <v>River Crossings</v>
      </c>
      <c r="C299" s="7"/>
      <c r="D299" s="20" t="str">
        <f>'Data Input '!D299</f>
        <v>Dulnahaitnach, River Dulnain</v>
      </c>
      <c r="E299" s="20" t="str">
        <f>"Map# "&amp;'Data Input '!K299&amp;" Grid Ref: "&amp;"("&amp;'Data Input '!L299&amp;")"&amp;"&lt;br/&gt;"&amp;"Altitude "&amp;'Data Input '!M299&amp;"&lt;br/&gt;"&amp;'Data Input '!E299&amp;"&lt;br/&gt;"&amp;'Data Input '!F299&amp;"&lt;br/&gt;"&amp;" "&amp;'Data Input '!G299&amp;"&lt;br/&gt;"&amp;'Data Input '!N299&amp;" "&amp;'Data Input '!O299&amp;"&lt;br/&gt;"&amp;'Data Input '!H299&amp;"&lt;br/&gt;"&amp;'Data Input '!I299&amp;"&lt;br/&gt;"&amp;'Data Input '!J299</f>
        <v>Map# 35, 36 Grid Ref: (NH855201)&lt;br/&gt;Altitude 315&lt;br/&gt;Bridge is long gone but still on old maps&lt;br/&gt;Track on N side of river leads to bridge near Inverlaidnan (NH865212)&lt;br/&gt; &lt;br/&gt;Verified 26/10/20&lt;br/&gt;&lt;br/&gt;&lt;br/&gt;</v>
      </c>
      <c r="F299" s="2">
        <v>57.257414095343108</v>
      </c>
      <c r="G299" s="2">
        <v>-3.8982914887523825</v>
      </c>
      <c r="H299" s="2">
        <f>'Data Input '!M299</f>
        <v>315</v>
      </c>
      <c r="I299" s="2" t="str">
        <f>LOOKUP('Data Input '!C299,'Look Up Tables'!$G$19:$G$33,'Look Up Tables'!$I$19:$I$33)</f>
        <v>diamond</v>
      </c>
      <c r="J299" s="2" t="str">
        <f>LOOKUP('Data Input '!C299,'Look Up Tables'!$G$19:$G$33,'Look Up Tables'!$J$19:$J$33)</f>
        <v>Green</v>
      </c>
      <c r="K299" s="2"/>
      <c r="L299" s="2"/>
      <c r="M299" s="2"/>
      <c r="N299" s="2"/>
    </row>
    <row r="300" spans="1:14" ht="30">
      <c r="A300" s="7">
        <f>'Data Input '!A300</f>
        <v>306</v>
      </c>
      <c r="B300" s="7" t="str">
        <f>'Data Input '!C300</f>
        <v>River Crossings</v>
      </c>
      <c r="C300" s="7"/>
      <c r="D300" s="20" t="str">
        <f>'Data Input '!D300</f>
        <v>Inverlaidnan, River Dulnain</v>
      </c>
      <c r="E300" s="20" t="str">
        <f>"Map# "&amp;'Data Input '!K300&amp;" Grid Ref: "&amp;"("&amp;'Data Input '!L300&amp;")"&amp;"&lt;br/&gt;"&amp;"Altitude "&amp;'Data Input '!M300&amp;"&lt;br/&gt;"&amp;'Data Input '!E300&amp;"&lt;br/&gt;"&amp;'Data Input '!F300&amp;"&lt;br/&gt;"&amp;" "&amp;'Data Input '!G300&amp;"&lt;br/&gt;"&amp;'Data Input '!N300&amp;" "&amp;'Data Input '!O300&amp;"&lt;br/&gt;"&amp;'Data Input '!H300&amp;"&lt;br/&gt;"&amp;'Data Input '!I300&amp;"&lt;br/&gt;"&amp;'Data Input '!J300</f>
        <v>Map# 35, 36 Grid Ref: (NH865212)&lt;br/&gt;Altitude 310&lt;br/&gt;Bridge&lt;br/&gt;&lt;br/&gt; &lt;br/&gt;Verified 26/10/20&lt;br/&gt;&lt;br/&gt;&lt;br/&gt;</v>
      </c>
      <c r="F300" s="2">
        <v>57.267540291793473</v>
      </c>
      <c r="G300" s="2">
        <v>-3.8822265613203606</v>
      </c>
      <c r="H300" s="2">
        <f>'Data Input '!M300</f>
        <v>310</v>
      </c>
      <c r="I300" s="2" t="str">
        <f>LOOKUP('Data Input '!C300,'Look Up Tables'!$G$19:$G$33,'Look Up Tables'!$I$19:$I$33)</f>
        <v>diamond</v>
      </c>
      <c r="J300" s="2" t="str">
        <f>LOOKUP('Data Input '!C300,'Look Up Tables'!$G$19:$G$33,'Look Up Tables'!$J$19:$J$33)</f>
        <v>Green</v>
      </c>
      <c r="K300" s="2"/>
      <c r="L300" s="2"/>
      <c r="M300" s="2"/>
      <c r="N300" s="2"/>
    </row>
    <row r="301" spans="1:14">
      <c r="A301" s="7">
        <f>'Data Input '!A301</f>
        <v>307</v>
      </c>
      <c r="B301" s="7" t="str">
        <f>'Data Input '!C301</f>
        <v>River Crossings</v>
      </c>
      <c r="C301" s="7"/>
      <c r="D301" s="20" t="str">
        <f>'Data Input '!D301</f>
        <v>River Dulnain</v>
      </c>
      <c r="E301" s="20" t="str">
        <f>"Map# "&amp;'Data Input '!K301&amp;" Grid Ref: "&amp;"("&amp;'Data Input '!L301&amp;")"&amp;"&lt;br/&gt;"&amp;"Altitude "&amp;'Data Input '!M301&amp;"&lt;br/&gt;"&amp;'Data Input '!E301&amp;"&lt;br/&gt;"&amp;'Data Input '!F301&amp;"&lt;br/&gt;"&amp;" "&amp;'Data Input '!G301&amp;"&lt;br/&gt;"&amp;'Data Input '!N301&amp;" "&amp;'Data Input '!O301&amp;"&lt;br/&gt;"&amp;'Data Input '!H301&amp;"&lt;br/&gt;"&amp;'Data Input '!I301&amp;"&lt;br/&gt;"&amp;'Data Input '!J301</f>
        <v>Map# 35 Grid Ref: (NH789135)&lt;br/&gt;Altitude 415&lt;br/&gt;Bridge washed away&lt;br/&gt;&lt;br/&gt; &lt;br/&gt;Verified 26/10/20&lt;br/&gt;&lt;br/&gt;&lt;br/&gt;</v>
      </c>
      <c r="F301" s="2">
        <v>57.196456644579349</v>
      </c>
      <c r="G301" s="2">
        <v>-4.0044207063431401</v>
      </c>
      <c r="H301" s="2">
        <f>'Data Input '!M301</f>
        <v>415</v>
      </c>
      <c r="I301" s="2" t="str">
        <f>LOOKUP('Data Input '!C301,'Look Up Tables'!$G$19:$G$33,'Look Up Tables'!$I$19:$I$33)</f>
        <v>diamond</v>
      </c>
      <c r="J301" s="2" t="str">
        <f>LOOKUP('Data Input '!C301,'Look Up Tables'!$G$19:$G$33,'Look Up Tables'!$J$19:$J$33)</f>
        <v>Green</v>
      </c>
      <c r="K301" s="2"/>
      <c r="L301" s="2"/>
      <c r="M301" s="2"/>
      <c r="N301" s="2"/>
    </row>
    <row r="302" spans="1:14" ht="30">
      <c r="A302" s="7">
        <f>'Data Input '!A302</f>
        <v>308</v>
      </c>
      <c r="B302" s="7" t="str">
        <f>'Data Input '!C302</f>
        <v>River Crossings</v>
      </c>
      <c r="C302" s="7"/>
      <c r="D302" s="20" t="str">
        <f>'Data Input '!D302</f>
        <v>River Dulnain</v>
      </c>
      <c r="E302" s="20" t="str">
        <f>"Map# "&amp;'Data Input '!K302&amp;" Grid Ref: "&amp;"("&amp;'Data Input '!L302&amp;")"&amp;"&lt;br/&gt;"&amp;"Altitude "&amp;'Data Input '!M302&amp;"&lt;br/&gt;"&amp;'Data Input '!E302&amp;"&lt;br/&gt;"&amp;'Data Input '!F302&amp;"&lt;br/&gt;"&amp;" "&amp;'Data Input '!G302&amp;"&lt;br/&gt;"&amp;'Data Input '!N302&amp;" "&amp;'Data Input '!O302&amp;"&lt;br/&gt;"&amp;'Data Input '!H302&amp;"&lt;br/&gt;"&amp;'Data Input '!I302&amp;"&lt;br/&gt;"&amp;'Data Input '!J302</f>
        <v>Map# 35 Grid Ref: (NH765121)&lt;br/&gt;Altitude 485&lt;br/&gt;Bridge condition unknown&lt;br/&gt;&lt;br/&gt; &lt;br/&gt;Info Required 26/10/20&lt;br/&gt;&lt;br/&gt;&lt;br/&gt;</v>
      </c>
      <c r="F302" s="2">
        <v>57.183246854077431</v>
      </c>
      <c r="G302" s="2">
        <v>-4.0434221194637745</v>
      </c>
      <c r="H302" s="2">
        <f>'Data Input '!M302</f>
        <v>485</v>
      </c>
      <c r="I302" s="2" t="str">
        <f>LOOKUP('Data Input '!C302,'Look Up Tables'!$G$19:$G$33,'Look Up Tables'!$I$19:$I$33)</f>
        <v>diamond</v>
      </c>
      <c r="J302" s="2" t="str">
        <f>LOOKUP('Data Input '!C302,'Look Up Tables'!$G$19:$G$33,'Look Up Tables'!$J$19:$J$33)</f>
        <v>Green</v>
      </c>
      <c r="K302" s="2"/>
      <c r="L302" s="2"/>
      <c r="M302" s="2"/>
      <c r="N302" s="2"/>
    </row>
    <row r="303" spans="1:14" ht="30">
      <c r="A303" s="7">
        <f>'Data Input '!A303</f>
        <v>309</v>
      </c>
      <c r="B303" s="7" t="str">
        <f>'Data Input '!C303</f>
        <v>River Crossings</v>
      </c>
      <c r="C303" s="7"/>
      <c r="D303" s="20" t="str">
        <f>'Data Input '!D303</f>
        <v>River Farrar</v>
      </c>
      <c r="E303" s="20" t="str">
        <f>"Map# "&amp;'Data Input '!K303&amp;" Grid Ref: "&amp;"("&amp;'Data Input '!L303&amp;")"&amp;"&lt;br/&gt;"&amp;"Altitude "&amp;'Data Input '!M303&amp;"&lt;br/&gt;"&amp;'Data Input '!E303&amp;"&lt;br/&gt;"&amp;'Data Input '!F303&amp;"&lt;br/&gt;"&amp;" "&amp;'Data Input '!G303&amp;"&lt;br/&gt;"&amp;'Data Input '!N303&amp;" "&amp;'Data Input '!O303&amp;"&lt;br/&gt;"&amp;'Data Input '!H303&amp;"&lt;br/&gt;"&amp;'Data Input '!I303&amp;"&lt;br/&gt;"&amp;'Data Input '!J303</f>
        <v>Map# 25 Grid Ref: (NH262383)&lt;br/&gt;Altitude 130&lt;br/&gt;Poor state but useable in 2016&lt;br/&gt;&lt;br/&gt; &lt;br/&gt;Info Required 26/10/20&lt;br/&gt;&lt;br/&gt;&lt;br/&gt;</v>
      </c>
      <c r="F303" s="2">
        <v>57.402033127106108</v>
      </c>
      <c r="G303" s="2">
        <v>-4.893062059932844</v>
      </c>
      <c r="H303" s="2">
        <f>'Data Input '!M303</f>
        <v>130</v>
      </c>
      <c r="I303" s="2" t="str">
        <f>LOOKUP('Data Input '!C303,'Look Up Tables'!$G$19:$G$33,'Look Up Tables'!$I$19:$I$33)</f>
        <v>diamond</v>
      </c>
      <c r="J303" s="2" t="str">
        <f>LOOKUP('Data Input '!C303,'Look Up Tables'!$G$19:$G$33,'Look Up Tables'!$J$19:$J$33)</f>
        <v>Green</v>
      </c>
      <c r="K303" s="2"/>
      <c r="L303" s="2"/>
      <c r="M303" s="2"/>
      <c r="N303" s="2"/>
    </row>
    <row r="304" spans="1:14">
      <c r="A304" s="7">
        <f>'Data Input '!A304</f>
        <v>311</v>
      </c>
      <c r="B304" s="7" t="str">
        <f>'Data Input '!C304</f>
        <v>River Crossings</v>
      </c>
      <c r="C304" s="7"/>
      <c r="D304" s="20" t="str">
        <f>'Data Input '!D304</f>
        <v>Dalbrack</v>
      </c>
      <c r="E304" s="20" t="str">
        <f>"Map# "&amp;'Data Input '!K304&amp;" Grid Ref: "&amp;"("&amp;'Data Input '!L304&amp;")"&amp;"&lt;br/&gt;"&amp;"Altitude "&amp;'Data Input '!M304&amp;"&lt;br/&gt;"&amp;'Data Input '!E304&amp;"&lt;br/&gt;"&amp;'Data Input '!F304&amp;"&lt;br/&gt;"&amp;" "&amp;'Data Input '!G304&amp;"&lt;br/&gt;"&amp;'Data Input '!N304&amp;" "&amp;'Data Input '!O304&amp;"&lt;br/&gt;"&amp;'Data Input '!H304&amp;"&lt;br/&gt;"&amp;'Data Input '!I304&amp;"&lt;br/&gt;"&amp;'Data Input '!J304</f>
        <v>Map# 44 Grid Ref: (NO469782)&lt;br/&gt;Altitude 210&lt;br/&gt;Bridge over the River Esk.&lt;br/&gt;&lt;br/&gt; &lt;br/&gt;Verified 26/10/20&lt;br/&gt;&lt;br/&gt;&lt;br/&gt;</v>
      </c>
      <c r="F304" s="2">
        <v>56.893140000000002</v>
      </c>
      <c r="G304" s="2">
        <v>-2.8725299999999998</v>
      </c>
      <c r="H304" s="2">
        <f>'Data Input '!M304</f>
        <v>210</v>
      </c>
      <c r="I304" s="2" t="str">
        <f>LOOKUP('Data Input '!C304,'Look Up Tables'!$G$19:$G$33,'Look Up Tables'!$I$19:$I$33)</f>
        <v>diamond</v>
      </c>
      <c r="J304" s="2" t="str">
        <f>LOOKUP('Data Input '!C304,'Look Up Tables'!$G$19:$G$33,'Look Up Tables'!$J$19:$J$33)</f>
        <v>Green</v>
      </c>
      <c r="K304" s="2"/>
      <c r="L304" s="2"/>
      <c r="M304" s="2"/>
      <c r="N304" s="2"/>
    </row>
    <row r="305" spans="1:14" ht="30">
      <c r="A305" s="7">
        <f>'Data Input '!A305</f>
        <v>312</v>
      </c>
      <c r="B305" s="7" t="str">
        <f>'Data Input '!C305</f>
        <v>Difficult Ground</v>
      </c>
      <c r="C305" s="7"/>
      <c r="D305" s="20" t="str">
        <f>'Data Input '!D305</f>
        <v>Garva Bridge Substation</v>
      </c>
      <c r="E305" s="20" t="str">
        <f>"Map# "&amp;'Data Input '!K305&amp;" Grid Ref: "&amp;"("&amp;'Data Input '!L305&amp;")"&amp;"&lt;br/&gt;"&amp;"Altitude "&amp;'Data Input '!M305&amp;"&lt;br/&gt;"&amp;'Data Input '!E305&amp;"&lt;br/&gt;"&amp;'Data Input '!F305&amp;"&lt;br/&gt;"&amp;" "&amp;'Data Input '!G305&amp;"&lt;br/&gt;"&amp;'Data Input '!N305&amp;" "&amp;'Data Input '!O305&amp;"&lt;br/&gt;"&amp;'Data Input '!H305&amp;"&lt;br/&gt;"&amp;'Data Input '!I305&amp;"&lt;br/&gt;"&amp;'Data Input '!J305</f>
        <v>Map# 35 Grid Ref: (NN521947)&lt;br/&gt;Altitude 295&lt;br/&gt;Sited near Wade Bridge&lt;br/&gt;Construction complete but may affect wild pitch options&lt;br/&gt; &lt;br/&gt;Verified 26/10/20&lt;br/&gt;&lt;br/&gt;&lt;br/&gt;</v>
      </c>
      <c r="F305" s="2">
        <v>57.019847885699519</v>
      </c>
      <c r="G305" s="2">
        <v>-4.4364853874071812</v>
      </c>
      <c r="H305" s="2">
        <f>'Data Input '!M305</f>
        <v>295</v>
      </c>
      <c r="I305" s="2" t="str">
        <f>LOOKUP('Data Input '!C305,'Look Up Tables'!$G$19:$G$33,'Look Up Tables'!$I$19:$I$33)</f>
        <v>cross</v>
      </c>
      <c r="J305" s="2" t="str">
        <f>LOOKUP('Data Input '!C305,'Look Up Tables'!$G$19:$G$33,'Look Up Tables'!$J$19:$J$33)</f>
        <v>Yellow</v>
      </c>
      <c r="K305" s="2"/>
      <c r="L305" s="2"/>
      <c r="M305" s="2"/>
      <c r="N305" s="2"/>
    </row>
    <row r="306" spans="1:14" ht="30">
      <c r="A306" s="7">
        <f>'Data Input '!A306</f>
        <v>313</v>
      </c>
      <c r="B306" s="7" t="str">
        <f>'Data Input '!C306</f>
        <v>River Crossings</v>
      </c>
      <c r="C306" s="7"/>
      <c r="D306" s="20" t="str">
        <f>'Data Input '!D306</f>
        <v>Bhran Cottage, River Tromie</v>
      </c>
      <c r="E306" s="20" t="str">
        <f>"Map# "&amp;'Data Input '!K306&amp;" Grid Ref: "&amp;"("&amp;'Data Input '!L306&amp;")"&amp;"&lt;br/&gt;"&amp;"Altitude "&amp;'Data Input '!M306&amp;"&lt;br/&gt;"&amp;'Data Input '!E306&amp;"&lt;br/&gt;"&amp;'Data Input '!F306&amp;"&lt;br/&gt;"&amp;" "&amp;'Data Input '!G306&amp;"&lt;br/&gt;"&amp;'Data Input '!N306&amp;" "&amp;'Data Input '!O306&amp;"&lt;br/&gt;"&amp;'Data Input '!H306&amp;"&lt;br/&gt;"&amp;'Data Input '!I306&amp;"&lt;br/&gt;"&amp;'Data Input '!J306</f>
        <v>Map# 35 Grid Ref: (NN755911)&lt;br/&gt;Altitude 370&lt;br/&gt;New bridge&lt;br/&gt;&lt;br/&gt; &lt;br/&gt;Verified 26/10/20&lt;br/&gt;&lt;br/&gt;&lt;br/&gt;</v>
      </c>
      <c r="F306" s="2">
        <v>56.994430379088641</v>
      </c>
      <c r="G306" s="2">
        <v>-4.0495247240906176</v>
      </c>
      <c r="H306" s="2">
        <f>'Data Input '!M306</f>
        <v>370</v>
      </c>
      <c r="I306" s="2" t="str">
        <f>LOOKUP('Data Input '!C306,'Look Up Tables'!$G$19:$G$33,'Look Up Tables'!$I$19:$I$33)</f>
        <v>diamond</v>
      </c>
      <c r="J306" s="2" t="str">
        <f>LOOKUP('Data Input '!C306,'Look Up Tables'!$G$19:$G$33,'Look Up Tables'!$J$19:$J$33)</f>
        <v>Green</v>
      </c>
      <c r="K306" s="2"/>
      <c r="L306" s="2"/>
      <c r="M306" s="2"/>
      <c r="N306" s="2"/>
    </row>
    <row r="307" spans="1:14" ht="30">
      <c r="A307" s="7">
        <f>'Data Input '!A307</f>
        <v>314</v>
      </c>
      <c r="B307" s="7" t="str">
        <f>'Data Input '!C307</f>
        <v>River Crossings</v>
      </c>
      <c r="C307" s="7"/>
      <c r="D307" s="20" t="str">
        <f>'Data Input '!D307</f>
        <v>River Fionn Lighe Footbridge</v>
      </c>
      <c r="E307" s="20" t="str">
        <f>"Map# "&amp;'Data Input '!K307&amp;" Grid Ref: "&amp;"("&amp;'Data Input '!L307&amp;")"&amp;"&lt;br/&gt;"&amp;"Altitude "&amp;'Data Input '!M307&amp;"&lt;br/&gt;"&amp;'Data Input '!E307&amp;"&lt;br/&gt;"&amp;'Data Input '!F307&amp;"&lt;br/&gt;"&amp;" "&amp;'Data Input '!G307&amp;"&lt;br/&gt;"&amp;'Data Input '!N307&amp;" "&amp;'Data Input '!O307&amp;"&lt;br/&gt;"&amp;'Data Input '!H307&amp;"&lt;br/&gt;"&amp;'Data Input '!I307&amp;"&lt;br/&gt;"&amp;'Data Input '!J307</f>
        <v>Map# 40 Grid Ref: (NM992839)&lt;br/&gt;Altitude 150&lt;br/&gt;Good FB not on maps&lt;br/&gt;Avoids long FWA diversion if wanting access to Gleann Suileag.&lt;br/&gt; &lt;br/&gt;verified 2015&lt;br/&gt;&lt;br/&gt;&lt;br/&gt;</v>
      </c>
      <c r="F307" s="2">
        <v>56.903007191036522</v>
      </c>
      <c r="G307" s="2">
        <v>-5.2979479835542138</v>
      </c>
      <c r="H307" s="2">
        <f>'Data Input '!M307</f>
        <v>150</v>
      </c>
      <c r="I307" s="2" t="str">
        <f>LOOKUP('Data Input '!C307,'Look Up Tables'!$G$19:$G$33,'Look Up Tables'!$I$19:$I$33)</f>
        <v>diamond</v>
      </c>
      <c r="J307" s="2" t="str">
        <f>LOOKUP('Data Input '!C307,'Look Up Tables'!$G$19:$G$33,'Look Up Tables'!$J$19:$J$33)</f>
        <v>Green</v>
      </c>
      <c r="K307" s="2"/>
      <c r="L307" s="2"/>
      <c r="M307" s="2"/>
      <c r="N307" s="2"/>
    </row>
    <row r="308" spans="1:14" ht="45">
      <c r="A308" s="7">
        <f>'Data Input '!A308</f>
        <v>315</v>
      </c>
      <c r="B308" s="7" t="str">
        <f>'Data Input '!C308</f>
        <v>River Crossings</v>
      </c>
      <c r="C308" s="7"/>
      <c r="D308" s="20" t="str">
        <f>'Data Input '!D308</f>
        <v>Allt Innis-Daimh (Glen Lochay) Footbridge</v>
      </c>
      <c r="E308" s="20" t="str">
        <f>"Map# "&amp;'Data Input '!K308&amp;" Grid Ref: "&amp;"("&amp;'Data Input '!L308&amp;")"&amp;"&lt;br/&gt;"&amp;"Altitude "&amp;'Data Input '!M308&amp;"&lt;br/&gt;"&amp;'Data Input '!E308&amp;"&lt;br/&gt;"&amp;'Data Input '!F308&amp;"&lt;br/&gt;"&amp;" "&amp;'Data Input '!G308&amp;"&lt;br/&gt;"&amp;'Data Input '!N308&amp;" "&amp;'Data Input '!O308&amp;"&lt;br/&gt;"&amp;'Data Input '!H308&amp;"&lt;br/&gt;"&amp;'Data Input '!I308&amp;"&lt;br/&gt;"&amp;'Data Input '!J308</f>
        <v>Map# 51 Grid Ref: (NN465353)&lt;br/&gt;Altitude 375&lt;br/&gt;New FB giving access to zig-zag track down to Glen Lochy bridge near Kenknock&lt;br/&gt;Alternative to the missing Lubchurran bridge avoiding in-spate allts and deer fence if river is followed&lt;br/&gt; &lt;br/&gt;verified 2017&lt;br/&gt;&lt;br/&gt;&lt;br/&gt;</v>
      </c>
      <c r="F308" s="2">
        <v>56.494300000000003</v>
      </c>
      <c r="G308" s="2">
        <v>-4.4911799999999999</v>
      </c>
      <c r="H308" s="2">
        <f>'Data Input '!M308</f>
        <v>375</v>
      </c>
      <c r="I308" s="2" t="str">
        <f>LOOKUP('Data Input '!C308,'Look Up Tables'!$G$19:$G$33,'Look Up Tables'!$I$19:$I$33)</f>
        <v>diamond</v>
      </c>
      <c r="J308" s="2" t="str">
        <f>LOOKUP('Data Input '!C308,'Look Up Tables'!$G$19:$G$33,'Look Up Tables'!$J$19:$J$33)</f>
        <v>Green</v>
      </c>
      <c r="K308" s="2"/>
      <c r="L308" s="2"/>
      <c r="M308" s="2"/>
      <c r="N308" s="2"/>
    </row>
    <row r="309" spans="1:14" ht="30">
      <c r="A309" s="7">
        <f>'Data Input '!A309</f>
        <v>316</v>
      </c>
      <c r="B309" s="7" t="str">
        <f>'Data Input '!C309</f>
        <v>River Crossings</v>
      </c>
      <c r="C309" s="7"/>
      <c r="D309" s="20" t="str">
        <f>'Data Input '!D309</f>
        <v>River Lochay  Lubchurran bridge</v>
      </c>
      <c r="E309" s="20" t="str">
        <f>"Map# "&amp;'Data Input '!K309&amp;" Grid Ref: "&amp;"("&amp;'Data Input '!L309&amp;")"&amp;"&lt;br/&gt;"&amp;"Altitude "&amp;'Data Input '!M309&amp;"&lt;br/&gt;"&amp;'Data Input '!E309&amp;"&lt;br/&gt;"&amp;'Data Input '!F309&amp;"&lt;br/&gt;"&amp;" "&amp;'Data Input '!G309&amp;"&lt;br/&gt;"&amp;'Data Input '!N309&amp;" "&amp;'Data Input '!O309&amp;"&lt;br/&gt;"&amp;'Data Input '!H309&amp;"&lt;br/&gt;"&amp;'Data Input '!I309&amp;"&lt;br/&gt;"&amp;'Data Input '!J309</f>
        <v>Map# 51 Grid Ref: (NN453356)&lt;br/&gt;Altitude 222&lt;br/&gt;Missing bridge&lt;br/&gt;may still be on maps&lt;br/&gt; &lt;br/&gt;verified 2017&lt;br/&gt;&lt;br/&gt;&lt;br/&gt;</v>
      </c>
      <c r="F309" s="2">
        <v>56.487144283707075</v>
      </c>
      <c r="G309" s="2">
        <v>-4.5126945415462227</v>
      </c>
      <c r="H309" s="2">
        <f>'Data Input '!M309</f>
        <v>222</v>
      </c>
      <c r="I309" s="2" t="str">
        <f>LOOKUP('Data Input '!C309,'Look Up Tables'!$G$19:$G$33,'Look Up Tables'!$I$19:$I$33)</f>
        <v>diamond</v>
      </c>
      <c r="J309" s="2" t="str">
        <f>LOOKUP('Data Input '!C309,'Look Up Tables'!$G$19:$G$33,'Look Up Tables'!$J$19:$J$33)</f>
        <v>Green</v>
      </c>
      <c r="K309" s="2"/>
      <c r="L309" s="2"/>
      <c r="M309" s="2"/>
      <c r="N309" s="2"/>
    </row>
    <row r="310" spans="1:14" ht="45">
      <c r="A310" s="7">
        <f>'Data Input '!A310</f>
        <v>317</v>
      </c>
      <c r="B310" s="7" t="str">
        <f>'Data Input '!C310</f>
        <v>Difficult Ground</v>
      </c>
      <c r="C310" s="7"/>
      <c r="D310" s="20" t="str">
        <f>'Data Input '!D310</f>
        <v>Dirc Bheag</v>
      </c>
      <c r="E310" s="20" t="str">
        <f>"Map# "&amp;'Data Input '!K310&amp;" Grid Ref: "&amp;"("&amp;'Data Input '!L310&amp;")"&amp;"&lt;br/&gt;"&amp;"Altitude "&amp;'Data Input '!M310&amp;"&lt;br/&gt;"&amp;'Data Input '!E310&amp;"&lt;br/&gt;"&amp;'Data Input '!F310&amp;"&lt;br/&gt;"&amp;" "&amp;'Data Input '!G310&amp;"&lt;br/&gt;"&amp;'Data Input '!N310&amp;" "&amp;'Data Input '!O310&amp;"&lt;br/&gt;"&amp;'Data Input '!H310&amp;"&lt;br/&gt;"&amp;'Data Input '!I310&amp;"&lt;br/&gt;"&amp;'Data Input '!J310</f>
        <v>Map# 42 Grid Ref: (NN 590 866)&lt;br/&gt;Altitude 490&lt;br/&gt;Same geology as Dirc Mhor but shorter length.&lt;br/&gt;Same difficulties as Dirc Mhor&lt;br/&gt; Possible alternative to Dirc Mhor but needs same degree of care. &lt;br/&gt;verified &lt;br/&gt;Need to allow for slow progress with no time constraints.&lt;br/&gt;&lt;br/&gt;</v>
      </c>
      <c r="F310" s="2">
        <v>56.967247871181364</v>
      </c>
      <c r="G310" s="2">
        <v>-4.3195139030037213</v>
      </c>
      <c r="H310" s="2">
        <f>'Data Input '!M310</f>
        <v>490</v>
      </c>
      <c r="I310" s="2" t="str">
        <f>LOOKUP('Data Input '!C310,'Look Up Tables'!$G$19:$G$33,'Look Up Tables'!$I$19:$I$33)</f>
        <v>cross</v>
      </c>
      <c r="J310" s="2" t="str">
        <f>LOOKUP('Data Input '!C310,'Look Up Tables'!$G$19:$G$33,'Look Up Tables'!$J$19:$J$33)</f>
        <v>Yellow</v>
      </c>
      <c r="K310" s="2"/>
      <c r="L310" s="2"/>
      <c r="M310" s="2"/>
      <c r="N310" s="2"/>
    </row>
    <row r="311" spans="1:14" ht="30">
      <c r="A311" s="7">
        <f>'Data Input '!A311</f>
        <v>318</v>
      </c>
      <c r="B311" s="7" t="str">
        <f>'Data Input '!C311</f>
        <v>River Crossings</v>
      </c>
      <c r="C311" s="7"/>
      <c r="D311" s="20" t="str">
        <f>'Data Input '!D311</f>
        <v>Allt Coire na Sguile (Strath Conan Forest) bridge</v>
      </c>
      <c r="E311" s="20" t="str">
        <f>"Map# "&amp;'Data Input '!K311&amp;" Grid Ref: "&amp;"("&amp;'Data Input '!L311&amp;")"&amp;"&lt;br/&gt;"&amp;"Altitude "&amp;'Data Input '!M311&amp;"&lt;br/&gt;"&amp;'Data Input '!E311&amp;"&lt;br/&gt;"&amp;'Data Input '!F311&amp;"&lt;br/&gt;"&amp;" "&amp;'Data Input '!G311&amp;"&lt;br/&gt;"&amp;'Data Input '!N311&amp;" "&amp;'Data Input '!O311&amp;"&lt;br/&gt;"&amp;'Data Input '!H311&amp;"&lt;br/&gt;"&amp;'Data Input '!I311&amp;"&lt;br/&gt;"&amp;'Data Input '!J311</f>
        <v>Map# 25 Grid Ref: (NH265462)&lt;br/&gt;Altitude 315&lt;br/&gt;Bridge not on map&lt;br/&gt;Saves fording where footpath crosses at NH 265 465&lt;br/&gt; &lt;br/&gt;verified 2019&lt;br/&gt;&lt;br/&gt;&lt;br/&gt;</v>
      </c>
      <c r="F311" s="2">
        <v>57.473028241193731</v>
      </c>
      <c r="G311" s="2">
        <v>-4.8936695970879516</v>
      </c>
      <c r="H311" s="2">
        <f>'Data Input '!M311</f>
        <v>315</v>
      </c>
      <c r="I311" s="2" t="str">
        <f>LOOKUP('Data Input '!C311,'Look Up Tables'!$G$19:$G$33,'Look Up Tables'!$I$19:$I$33)</f>
        <v>diamond</v>
      </c>
      <c r="J311" s="2" t="str">
        <f>LOOKUP('Data Input '!C311,'Look Up Tables'!$G$19:$G$33,'Look Up Tables'!$J$19:$J$33)</f>
        <v>Green</v>
      </c>
      <c r="K311" s="2"/>
      <c r="L311" s="2"/>
      <c r="M311" s="2"/>
      <c r="N311" s="2"/>
    </row>
    <row r="312" spans="1:14" ht="30">
      <c r="A312" s="7">
        <f>'Data Input '!A312</f>
        <v>319</v>
      </c>
      <c r="B312" s="7" t="str">
        <f>'Data Input '!C312</f>
        <v>Difficult Ground</v>
      </c>
      <c r="C312" s="7"/>
      <c r="D312" s="20" t="str">
        <f>'Data Input '!D312</f>
        <v>Sgorr Craobh a' Chaorainn</v>
      </c>
      <c r="E312" s="20" t="str">
        <f>"Map# "&amp;'Data Input '!K312&amp;" Grid Ref: "&amp;"("&amp;'Data Input '!L312&amp;")"&amp;"&lt;br/&gt;"&amp;"Altitude "&amp;'Data Input '!M312&amp;"&lt;br/&gt;"&amp;'Data Input '!E312&amp;"&lt;br/&gt;"&amp;'Data Input '!F312&amp;"&lt;br/&gt;"&amp;" "&amp;'Data Input '!G312&amp;"&lt;br/&gt;"&amp;'Data Input '!N312&amp;" "&amp;'Data Input '!O312&amp;"&lt;br/&gt;"&amp;'Data Input '!H312&amp;"&lt;br/&gt;"&amp;'Data Input '!I312&amp;"&lt;br/&gt;"&amp;'Data Input '!J312</f>
        <v>Map# 40 Grid Ref: (NM895757)&lt;br/&gt;Altitude 750&lt;br/&gt;Short scramble/climb down on SW descent from summit.&lt;br/&gt;look for alternative descent route to bypass it if not confident or in adverse conditions&lt;br/&gt; &lt;br/&gt;verified 1999&lt;br/&gt;&lt;br/&gt;&lt;br/&gt;</v>
      </c>
      <c r="F312" s="2">
        <v>56.825167096358435</v>
      </c>
      <c r="G312" s="2">
        <v>-5.450155381527642</v>
      </c>
      <c r="H312" s="2">
        <f>'Data Input '!M312</f>
        <v>750</v>
      </c>
      <c r="I312" s="2" t="str">
        <f>LOOKUP('Data Input '!C312,'Look Up Tables'!$G$19:$G$33,'Look Up Tables'!$I$19:$I$33)</f>
        <v>cross</v>
      </c>
      <c r="J312" s="2" t="str">
        <f>LOOKUP('Data Input '!C312,'Look Up Tables'!$G$19:$G$33,'Look Up Tables'!$J$19:$J$33)</f>
        <v>Yellow</v>
      </c>
      <c r="K312" s="2"/>
      <c r="L312" s="2"/>
      <c r="M312" s="2"/>
      <c r="N312" s="2"/>
    </row>
    <row r="313" spans="1:14" ht="45">
      <c r="A313" s="7">
        <f>'Data Input '!A313</f>
        <v>320</v>
      </c>
      <c r="B313" s="7" t="str">
        <f>'Data Input '!C313</f>
        <v>River Crossings</v>
      </c>
      <c r="C313" s="7"/>
      <c r="D313" s="20" t="str">
        <f>'Data Input '!D313</f>
        <v>Allt Coire a' Ghiubhais</v>
      </c>
      <c r="E313" s="20" t="str">
        <f>"Map# "&amp;'Data Input '!K313&amp;" Grid Ref: "&amp;"("&amp;'Data Input '!L313&amp;")"&amp;"&lt;br/&gt;"&amp;"Altitude "&amp;'Data Input '!M313&amp;"&lt;br/&gt;"&amp;'Data Input '!E313&amp;"&lt;br/&gt;"&amp;'Data Input '!F313&amp;"&lt;br/&gt;"&amp;" "&amp;'Data Input '!G313&amp;"&lt;br/&gt;"&amp;'Data Input '!N313&amp;" "&amp;'Data Input '!O313&amp;"&lt;br/&gt;"&amp;'Data Input '!H313&amp;"&lt;br/&gt;"&amp;'Data Input '!I313&amp;"&lt;br/&gt;"&amp;'Data Input '!J313</f>
        <v>Map# 42 Grid Ref: (NN470614)&lt;br/&gt;Altitude 342&lt;br/&gt;New bridge visible on Google Earth photo taken on 20 Mar 2020&lt;br/&gt;Potential for flooding and overflow of Lochan Loin nan Donnlaich making access and crossing impossible.&lt;br/&gt; &lt;br/&gt;verified 2020&lt;br/&gt;&lt;br/&gt;&lt;br/&gt;</v>
      </c>
      <c r="F313" s="2">
        <v>56.719289692622212</v>
      </c>
      <c r="G313" s="2">
        <v>-4.5003732901406712</v>
      </c>
      <c r="H313" s="2">
        <f>'Data Input '!M313</f>
        <v>342</v>
      </c>
      <c r="I313" s="2" t="str">
        <f>LOOKUP('Data Input '!C313,'Look Up Tables'!$G$19:$G$33,'Look Up Tables'!$I$19:$I$33)</f>
        <v>diamond</v>
      </c>
      <c r="J313" s="2" t="str">
        <f>LOOKUP('Data Input '!C313,'Look Up Tables'!$G$19:$G$33,'Look Up Tables'!$J$19:$J$33)</f>
        <v>Green</v>
      </c>
      <c r="K313" s="2"/>
      <c r="L313" s="2"/>
      <c r="M313" s="2"/>
      <c r="N313" s="2"/>
    </row>
    <row r="314" spans="1:14" ht="30">
      <c r="A314" s="7">
        <f>'Data Input '!A314</f>
        <v>321</v>
      </c>
      <c r="B314" s="7" t="str">
        <f>'Data Input '!C314</f>
        <v>River Crossings</v>
      </c>
      <c r="C314" s="7"/>
      <c r="D314" s="20" t="str">
        <f>'Data Input '!D314</f>
        <v>Abhainn Sithidh</v>
      </c>
      <c r="E314" s="20" t="str">
        <f>"Map# "&amp;'Data Input '!K314&amp;" Grid Ref: "&amp;"("&amp;'Data Input '!L314&amp;")"&amp;"&lt;br/&gt;"&amp;"Altitude "&amp;'Data Input '!M314&amp;"&lt;br/&gt;"&amp;'Data Input '!E314&amp;"&lt;br/&gt;"&amp;'Data Input '!F314&amp;"&lt;br/&gt;"&amp;" "&amp;'Data Input '!G314&amp;"&lt;br/&gt;"&amp;'Data Input '!N314&amp;" "&amp;'Data Input '!O314&amp;"&lt;br/&gt;"&amp;'Data Input '!H314&amp;"&lt;br/&gt;"&amp;'Data Input '!I314&amp;"&lt;br/&gt;"&amp;'Data Input '!J314</f>
        <v>Map# 25 Grid Ref: (NH068285)&lt;br/&gt;Altitude 298&lt;br/&gt;New bridge visible on Google Earth photo taken on 21 Sep 2019&lt;br/&gt;Vehicle tracks and other bridges on way to and from it&lt;br/&gt; &lt;br/&gt;verified 2019&lt;br/&gt;&lt;br/&gt;&lt;br/&gt;</v>
      </c>
      <c r="F314" s="2">
        <v>57.306307313630079</v>
      </c>
      <c r="G314" s="2">
        <v>-5.2077596135653978</v>
      </c>
      <c r="H314" s="2">
        <f>'Data Input '!M314</f>
        <v>298</v>
      </c>
      <c r="I314" s="2" t="str">
        <f>LOOKUP('Data Input '!C314,'Look Up Tables'!$G$19:$G$33,'Look Up Tables'!$I$19:$I$33)</f>
        <v>diamond</v>
      </c>
      <c r="J314" s="2" t="str">
        <f>LOOKUP('Data Input '!C314,'Look Up Tables'!$G$19:$G$33,'Look Up Tables'!$J$19:$J$33)</f>
        <v>Green</v>
      </c>
      <c r="K314" s="2"/>
      <c r="L314" s="2"/>
      <c r="M314" s="2"/>
      <c r="N314" s="2"/>
    </row>
    <row r="315" spans="1:14" ht="30">
      <c r="A315" s="7">
        <f>'Data Input '!A315</f>
        <v>322</v>
      </c>
      <c r="B315" s="7" t="str">
        <f>'Data Input '!C315</f>
        <v>River Crossings</v>
      </c>
      <c r="C315" s="7"/>
      <c r="D315" s="20" t="str">
        <f>'Data Input '!D315</f>
        <v>Abhainn Sithidh</v>
      </c>
      <c r="E315" s="20" t="str">
        <f>"Map# "&amp;'Data Input '!K315&amp;" Grid Ref: "&amp;"("&amp;'Data Input '!L315&amp;")"&amp;"&lt;br/&gt;"&amp;"Altitude "&amp;'Data Input '!M315&amp;"&lt;br/&gt;"&amp;'Data Input '!E315&amp;"&lt;br/&gt;"&amp;'Data Input '!F315&amp;"&lt;br/&gt;"&amp;" "&amp;'Data Input '!G315&amp;"&lt;br/&gt;"&amp;'Data Input '!N315&amp;" "&amp;'Data Input '!O315&amp;"&lt;br/&gt;"&amp;'Data Input '!H315&amp;"&lt;br/&gt;"&amp;'Data Input '!I315&amp;"&lt;br/&gt;"&amp;'Data Input '!J315</f>
        <v>Map# 25 Grid Ref: (NH070287)&lt;br/&gt;Altitude 280&lt;br/&gt;Footbridge shown only on OS 1:25K is missing&lt;br/&gt;Use bridge at NH068285 instead&lt;br/&gt; &lt;br/&gt;verified 2019&lt;br/&gt;&lt;br/&gt;&lt;br/&gt;</v>
      </c>
      <c r="F315" s="2">
        <v>57.308185842644058</v>
      </c>
      <c r="G315" s="2">
        <v>-5.2046010586163511</v>
      </c>
      <c r="H315" s="2">
        <f>'Data Input '!M315</f>
        <v>280</v>
      </c>
      <c r="I315" s="2" t="str">
        <f>LOOKUP('Data Input '!C315,'Look Up Tables'!$G$19:$G$33,'Look Up Tables'!$I$19:$I$33)</f>
        <v>diamond</v>
      </c>
      <c r="J315" s="2" t="str">
        <f>LOOKUP('Data Input '!C315,'Look Up Tables'!$G$19:$G$33,'Look Up Tables'!$J$19:$J$33)</f>
        <v>Green</v>
      </c>
      <c r="K315" s="2"/>
      <c r="L315" s="2"/>
      <c r="M315" s="2"/>
      <c r="N315" s="2"/>
    </row>
    <row r="316" spans="1:14" ht="30">
      <c r="A316" s="7">
        <f>'Data Input '!A316</f>
        <v>323</v>
      </c>
      <c r="B316" s="7" t="str">
        <f>'Data Input '!C316</f>
        <v>River Crossings</v>
      </c>
      <c r="C316" s="7"/>
      <c r="D316" s="20" t="str">
        <f>'Data Input '!D316</f>
        <v>River Almond</v>
      </c>
      <c r="E316" s="20" t="str">
        <f>"Map# "&amp;'Data Input '!K316&amp;" Grid Ref: "&amp;"("&amp;'Data Input '!L316&amp;")"&amp;"&lt;br/&gt;"&amp;"Altitude "&amp;'Data Input '!M316&amp;"&lt;br/&gt;"&amp;'Data Input '!E316&amp;"&lt;br/&gt;"&amp;'Data Input '!F316&amp;"&lt;br/&gt;"&amp;" "&amp;'Data Input '!G316&amp;"&lt;br/&gt;"&amp;'Data Input '!N316&amp;" "&amp;'Data Input '!O316&amp;"&lt;br/&gt;"&amp;'Data Input '!H316&amp;"&lt;br/&gt;"&amp;'Data Input '!I316&amp;"&lt;br/&gt;"&amp;'Data Input '!J316</f>
        <v>Map# 52 Grid Ref: (NN742339)&lt;br/&gt;Altitude 420&lt;br/&gt;Missing Bridge near Dunan&lt;br/&gt;No longer visible on Google Earth Jun 2018&lt;br/&gt; &lt;br/&gt;verified 2018&lt;br/&gt;&lt;br/&gt;&lt;br/&gt;</v>
      </c>
      <c r="F316" s="2">
        <v>56.480486112157273</v>
      </c>
      <c r="G316" s="2">
        <v>-4.0428455961651837</v>
      </c>
      <c r="H316" s="2">
        <f>'Data Input '!M316</f>
        <v>420</v>
      </c>
      <c r="I316" s="2" t="str">
        <f>LOOKUP('Data Input '!C316,'Look Up Tables'!$G$19:$G$33,'Look Up Tables'!$I$19:$I$33)</f>
        <v>diamond</v>
      </c>
      <c r="J316" s="2" t="str">
        <f>LOOKUP('Data Input '!C316,'Look Up Tables'!$G$19:$G$33,'Look Up Tables'!$J$19:$J$33)</f>
        <v>Green</v>
      </c>
      <c r="K316" s="2"/>
      <c r="L316" s="2"/>
      <c r="M316" s="2"/>
      <c r="N316" s="2"/>
    </row>
    <row r="317" spans="1:14" ht="30">
      <c r="A317" s="7">
        <f>'Data Input '!A317</f>
        <v>324</v>
      </c>
      <c r="B317" s="7" t="str">
        <f>'Data Input '!C317</f>
        <v>River Crossings</v>
      </c>
      <c r="C317" s="7"/>
      <c r="D317" s="20" t="str">
        <f>'Data Input '!D317</f>
        <v>River Almond</v>
      </c>
      <c r="E317" s="20" t="str">
        <f>"Map# "&amp;'Data Input '!K317&amp;" Grid Ref: "&amp;"("&amp;'Data Input '!L317&amp;")"&amp;"&lt;br/&gt;"&amp;"Altitude "&amp;'Data Input '!M317&amp;"&lt;br/&gt;"&amp;'Data Input '!E317&amp;"&lt;br/&gt;"&amp;'Data Input '!F317&amp;"&lt;br/&gt;"&amp;" "&amp;'Data Input '!G317&amp;"&lt;br/&gt;"&amp;'Data Input '!N317&amp;" "&amp;'Data Input '!O317&amp;"&lt;br/&gt;"&amp;'Data Input '!H317&amp;"&lt;br/&gt;"&amp;'Data Input '!I317&amp;"&lt;br/&gt;"&amp;'Data Input '!J317</f>
        <v>Map# 52 Grid Ref: (NN748337)&lt;br/&gt;Altitude &lt;br/&gt;New Footbridge&lt;br/&gt;Visible on Google Earth  Jun 2018&lt;br/&gt; &lt;br/&gt;verified 2018&lt;br/&gt;&lt;br/&gt;&lt;br/&gt;</v>
      </c>
      <c r="F317" s="2">
        <v>56.478850067142623</v>
      </c>
      <c r="G317" s="2">
        <v>-4.0330131978949133</v>
      </c>
      <c r="H317" s="2">
        <f>'Data Input '!M317</f>
        <v>0</v>
      </c>
      <c r="I317" s="2" t="str">
        <f>LOOKUP('Data Input '!C317,'Look Up Tables'!$G$19:$G$33,'Look Up Tables'!$I$19:$I$33)</f>
        <v>diamond</v>
      </c>
      <c r="J317" s="2" t="str">
        <f>LOOKUP('Data Input '!C317,'Look Up Tables'!$G$19:$G$33,'Look Up Tables'!$J$19:$J$33)</f>
        <v>Green</v>
      </c>
      <c r="K317" s="2"/>
      <c r="L317" s="2"/>
      <c r="M317" s="2"/>
      <c r="N317" s="2"/>
    </row>
    <row r="318" spans="1:14" ht="30">
      <c r="A318" s="7">
        <f>'Data Input '!A318</f>
        <v>325</v>
      </c>
      <c r="B318" s="7" t="str">
        <f>'Data Input '!C318</f>
        <v>River Crossings</v>
      </c>
      <c r="C318" s="7"/>
      <c r="D318" s="20" t="str">
        <f>'Data Input '!D318</f>
        <v>River Almond</v>
      </c>
      <c r="E318" s="20" t="str">
        <f>"Map# "&amp;'Data Input '!K318&amp;" Grid Ref: "&amp;"("&amp;'Data Input '!L318&amp;")"&amp;"&lt;br/&gt;"&amp;"Altitude "&amp;'Data Input '!M318&amp;"&lt;br/&gt;"&amp;'Data Input '!E318&amp;"&lt;br/&gt;"&amp;'Data Input '!F318&amp;"&lt;br/&gt;"&amp;" "&amp;'Data Input '!G318&amp;"&lt;br/&gt;"&amp;'Data Input '!N318&amp;" "&amp;'Data Input '!O318&amp;"&lt;br/&gt;"&amp;'Data Input '!H318&amp;"&lt;br/&gt;"&amp;'Data Input '!I318&amp;"&lt;br/&gt;"&amp;'Data Input '!J318</f>
        <v>Map# 52 Grid Ref: (NN757334)&lt;br/&gt;Altitude 385&lt;br/&gt;Footway across weir dam&lt;br/&gt;Visible on Google Earth Jun 2018&lt;br/&gt; &lt;br/&gt;verified 2019&lt;br/&gt;&lt;br/&gt;&lt;br/&gt;</v>
      </c>
      <c r="F318" s="2">
        <v>56.476394527503324</v>
      </c>
      <c r="G318" s="2">
        <v>-4.0182661564916522</v>
      </c>
      <c r="H318" s="2">
        <f>'Data Input '!M318</f>
        <v>385</v>
      </c>
      <c r="I318" s="2" t="str">
        <f>LOOKUP('Data Input '!C318,'Look Up Tables'!$G$19:$G$33,'Look Up Tables'!$I$19:$I$33)</f>
        <v>diamond</v>
      </c>
      <c r="J318" s="2" t="str">
        <f>LOOKUP('Data Input '!C318,'Look Up Tables'!$G$19:$G$33,'Look Up Tables'!$J$19:$J$33)</f>
        <v>Green</v>
      </c>
      <c r="K318" s="2"/>
      <c r="L318" s="2"/>
      <c r="M318" s="2"/>
      <c r="N318" s="2"/>
    </row>
    <row r="319" spans="1:14" ht="30">
      <c r="A319" s="7">
        <f>'Data Input '!A319</f>
        <v>326</v>
      </c>
      <c r="B319" s="7" t="str">
        <f>'Data Input '!C319</f>
        <v>River Crossings</v>
      </c>
      <c r="C319" s="7"/>
      <c r="D319" s="20" t="str">
        <f>'Data Input '!D319</f>
        <v>River Almond</v>
      </c>
      <c r="E319" s="20" t="str">
        <f>"Map# "&amp;'Data Input '!K319&amp;" Grid Ref: "&amp;"("&amp;'Data Input '!L319&amp;")"&amp;"&lt;br/&gt;"&amp;"Altitude "&amp;'Data Input '!M319&amp;"&lt;br/&gt;"&amp;'Data Input '!E319&amp;"&lt;br/&gt;"&amp;'Data Input '!F319&amp;"&lt;br/&gt;"&amp;" "&amp;'Data Input '!G319&amp;"&lt;br/&gt;"&amp;'Data Input '!N319&amp;" "&amp;'Data Input '!O319&amp;"&lt;br/&gt;"&amp;'Data Input '!H319&amp;"&lt;br/&gt;"&amp;'Data Input '!I319&amp;"&lt;br/&gt;"&amp;'Data Input '!J319</f>
        <v>Map# 52 Grid Ref: (NN766330)&lt;br/&gt;Altitude 358&lt;br/&gt;Footbridge -remains only - beams but no planks so not safe&lt;br/&gt;Visible on Google Earth Jun2018&lt;br/&gt; &lt;br/&gt;verified 2018&lt;br/&gt;&lt;br/&gt;&lt;br/&gt;</v>
      </c>
      <c r="F319" s="2">
        <v>56.473039265574833</v>
      </c>
      <c r="G319" s="2">
        <v>-4.0034736692922612</v>
      </c>
      <c r="H319" s="2">
        <f>'Data Input '!M319</f>
        <v>358</v>
      </c>
      <c r="I319" s="2" t="str">
        <f>LOOKUP('Data Input '!C319,'Look Up Tables'!$G$19:$G$33,'Look Up Tables'!$I$19:$I$33)</f>
        <v>diamond</v>
      </c>
      <c r="J319" s="2" t="str">
        <f>LOOKUP('Data Input '!C319,'Look Up Tables'!$G$19:$G$33,'Look Up Tables'!$J$19:$J$33)</f>
        <v>Green</v>
      </c>
      <c r="K319" s="2"/>
      <c r="L319" s="2"/>
      <c r="M319" s="2"/>
      <c r="N319" s="2"/>
    </row>
    <row r="320" spans="1:14" ht="30">
      <c r="A320" s="7">
        <f>'Data Input '!A320</f>
        <v>327</v>
      </c>
      <c r="B320" s="7" t="str">
        <f>'Data Input '!C320</f>
        <v>River Crossings</v>
      </c>
      <c r="C320" s="7"/>
      <c r="D320" s="20" t="str">
        <f>'Data Input '!D320</f>
        <v>Allt Dubh</v>
      </c>
      <c r="E320" s="20" t="str">
        <f>"Map# "&amp;'Data Input '!K320&amp;" Grid Ref: "&amp;"("&amp;'Data Input '!L320&amp;")"&amp;"&lt;br/&gt;"&amp;"Altitude "&amp;'Data Input '!M320&amp;"&lt;br/&gt;"&amp;'Data Input '!E320&amp;"&lt;br/&gt;"&amp;'Data Input '!F320&amp;"&lt;br/&gt;"&amp;" "&amp;'Data Input '!G320&amp;"&lt;br/&gt;"&amp;'Data Input '!N320&amp;" "&amp;'Data Input '!O320&amp;"&lt;br/&gt;"&amp;'Data Input '!H320&amp;"&lt;br/&gt;"&amp;'Data Input '!I320&amp;"&lt;br/&gt;"&amp;'Data Input '!J320</f>
        <v>Map# 33, 40 Grid Ref: (NM792989)&lt;br/&gt;Altitude 12&lt;br/&gt;Bridge in poor condition - missing slats&lt;br/&gt;Could be difficult in spate&lt;br/&gt; &lt;br/&gt;Reported 2022&lt;br/&gt;&lt;br/&gt;&lt;br/&gt;</v>
      </c>
      <c r="F320" s="68">
        <v>57.028412253801207</v>
      </c>
      <c r="G320" s="68">
        <v>-5.6388177451869161</v>
      </c>
      <c r="H320" s="2">
        <f>'Data Input '!M320</f>
        <v>12</v>
      </c>
      <c r="I320" s="2" t="str">
        <f>LOOKUP('Data Input '!C320,'Look Up Tables'!$G$19:$G$33,'Look Up Tables'!$I$19:$I$33)</f>
        <v>diamond</v>
      </c>
      <c r="J320" s="2" t="str">
        <f>LOOKUP('Data Input '!C320,'Look Up Tables'!$G$19:$G$33,'Look Up Tables'!$J$19:$J$33)</f>
        <v>Green</v>
      </c>
      <c r="K320" s="2"/>
      <c r="L320" s="2"/>
      <c r="M320" s="2"/>
      <c r="N320" s="2"/>
    </row>
    <row r="321" spans="1:14" ht="30">
      <c r="A321" s="7">
        <f>'Data Input '!A321</f>
        <v>328</v>
      </c>
      <c r="B321" s="7" t="str">
        <f>'Data Input '!C321</f>
        <v>Access Issues</v>
      </c>
      <c r="C321" s="7"/>
      <c r="D321" s="20" t="str">
        <f>'Data Input '!D321</f>
        <v>Pait Lodge</v>
      </c>
      <c r="E321" s="20" t="str">
        <f>"Map# "&amp;'Data Input '!K321&amp;" Grid Ref: "&amp;"("&amp;'Data Input '!L321&amp;")"&amp;"&lt;br/&gt;"&amp;"Altitude "&amp;'Data Input '!M321&amp;"&lt;br/&gt;"&amp;'Data Input '!E321&amp;"&lt;br/&gt;"&amp;'Data Input '!F321&amp;"&lt;br/&gt;"&amp;" "&amp;'Data Input '!G321&amp;"&lt;br/&gt;"&amp;'Data Input '!N321&amp;" "&amp;'Data Input '!O321&amp;"&lt;br/&gt;"&amp;'Data Input '!H321&amp;"&lt;br/&gt;"&amp;'Data Input '!I321&amp;"&lt;br/&gt;"&amp;'Data Input '!J321</f>
        <v>Map# 25 Grid Ref: (NH121399)&lt;br/&gt;Altitude 230&lt;br/&gt;New development at Pait Lodge may impact future use for camping in the area. &lt;br/&gt;&lt;br/&gt; &lt;br/&gt;Reported 2022&lt;br/&gt;&lt;br/&gt;&lt;br/&gt;</v>
      </c>
      <c r="F321" s="2">
        <v>57.410781692768033</v>
      </c>
      <c r="G321" s="2">
        <v>-5.1286102330487759</v>
      </c>
      <c r="H321" s="2">
        <f>'Data Input '!M321</f>
        <v>230</v>
      </c>
      <c r="I321" s="2" t="str">
        <f>LOOKUP('Data Input '!C321,'Look Up Tables'!$G$19:$G$33,'Look Up Tables'!$I$19:$I$33)</f>
        <v>wedge</v>
      </c>
      <c r="J321" s="2" t="str">
        <f>LOOKUP('Data Input '!C321,'Look Up Tables'!$G$19:$G$33,'Look Up Tables'!$J$19:$J$33)</f>
        <v>Light Blue</v>
      </c>
      <c r="K321" s="2"/>
      <c r="L321" s="2"/>
      <c r="M321" s="2"/>
      <c r="N321" s="2"/>
    </row>
    <row r="322" spans="1:14" ht="30">
      <c r="A322" s="7">
        <f>'Data Input '!A322</f>
        <v>329</v>
      </c>
      <c r="B322" s="7" t="str">
        <f>'Data Input '!C322</f>
        <v>Difficult Ground</v>
      </c>
      <c r="C322" s="7"/>
      <c r="D322" s="20" t="str">
        <f>'Data Input '!D322</f>
        <v>NE of Tommich</v>
      </c>
      <c r="E322" s="20" t="str">
        <f>"Map# "&amp;'Data Input '!K322&amp;" Grid Ref: "&amp;"("&amp;'Data Input '!L322&amp;")"&amp;"&lt;br/&gt;"&amp;"Altitude "&amp;'Data Input '!M322&amp;"&lt;br/&gt;"&amp;'Data Input '!E322&amp;"&lt;br/&gt;"&amp;'Data Input '!F322&amp;"&lt;br/&gt;"&amp;" "&amp;'Data Input '!G322&amp;"&lt;br/&gt;"&amp;'Data Input '!N322&amp;" "&amp;'Data Input '!O322&amp;"&lt;br/&gt;"&amp;'Data Input '!H322&amp;"&lt;br/&gt;"&amp;'Data Input '!I322&amp;"&lt;br/&gt;"&amp;'Data Input '!J322</f>
        <v>Map# 26 Grid Ref: (NH299278)&lt;br/&gt;Altitude 278&lt;br/&gt;Path proved to be impassable. The path, such as it is, quickly petered, as shown on 1:25k.&lt;br/&gt;&lt;br/&gt; &lt;br/&gt;Reported 2022&lt;br/&gt;&lt;br/&gt;&lt;br/&gt;</v>
      </c>
      <c r="F322" s="68">
        <v>57.309216722653275</v>
      </c>
      <c r="G322" s="68">
        <v>-4.8243080377012699</v>
      </c>
      <c r="H322" s="2">
        <f>'Data Input '!M322</f>
        <v>278</v>
      </c>
      <c r="I322" s="2" t="str">
        <f>LOOKUP('Data Input '!C322,'Look Up Tables'!$G$19:$G$33,'Look Up Tables'!$I$19:$I$33)</f>
        <v>cross</v>
      </c>
      <c r="J322" s="2" t="str">
        <f>LOOKUP('Data Input '!C322,'Look Up Tables'!$G$19:$G$33,'Look Up Tables'!$J$19:$J$33)</f>
        <v>Yellow</v>
      </c>
      <c r="K322" s="2"/>
      <c r="L322" s="2"/>
      <c r="M322" s="2"/>
      <c r="N322" s="2"/>
    </row>
    <row r="323" spans="1:14" ht="30">
      <c r="A323" s="7">
        <f>'Data Input '!A323</f>
        <v>330</v>
      </c>
      <c r="B323" s="7" t="str">
        <f>'Data Input '!C323</f>
        <v>River Crossings</v>
      </c>
      <c r="C323" s="7"/>
      <c r="D323" s="20" t="str">
        <f>'Data Input '!D323</f>
        <v>Langley Park area, NW of Montrose</v>
      </c>
      <c r="E323" s="20" t="str">
        <f>"Map# "&amp;'Data Input '!K323&amp;" Grid Ref: "&amp;"("&amp;'Data Input '!L323&amp;")"&amp;"&lt;br/&gt;"&amp;"Altitude "&amp;'Data Input '!M323&amp;"&lt;br/&gt;"&amp;'Data Input '!E323&amp;"&lt;br/&gt;"&amp;'Data Input '!F323&amp;"&lt;br/&gt;"&amp;" "&amp;'Data Input '!G323&amp;"&lt;br/&gt;"&amp;'Data Input '!N323&amp;" "&amp;'Data Input '!O323&amp;"&lt;br/&gt;"&amp;'Data Input '!H323&amp;"&lt;br/&gt;"&amp;'Data Input '!I323&amp;"&lt;br/&gt;"&amp;'Data Input '!J323</f>
        <v>Map# 45 Grid Ref: (NO678604)&lt;br/&gt;Altitude 33&lt;br/&gt;Impassable old bridge.&lt;br/&gt;&lt;br/&gt; &lt;br/&gt;Reported 2022&lt;br/&gt;&lt;br/&gt;&lt;br/&gt;</v>
      </c>
      <c r="F323" s="2">
        <v>56.734275698186366</v>
      </c>
      <c r="G323" s="2">
        <v>-2.5263682527327593</v>
      </c>
      <c r="H323" s="2">
        <f>'Data Input '!M323</f>
        <v>33</v>
      </c>
      <c r="I323" s="2" t="str">
        <f>LOOKUP('Data Input '!C323,'Look Up Tables'!$G$19:$G$33,'Look Up Tables'!$I$19:$I$33)</f>
        <v>diamond</v>
      </c>
      <c r="J323" s="2" t="str">
        <f>LOOKUP('Data Input '!C323,'Look Up Tables'!$G$19:$G$33,'Look Up Tables'!$J$19:$J$33)</f>
        <v>Green</v>
      </c>
      <c r="K323" s="2"/>
      <c r="L323" s="2"/>
      <c r="M323" s="2"/>
      <c r="N323" s="2"/>
    </row>
    <row r="324" spans="1:14" ht="30">
      <c r="A324" s="7">
        <f>'Data Input '!A324</f>
        <v>331</v>
      </c>
      <c r="B324" s="7" t="str">
        <f>'Data Input '!C324</f>
        <v>Access Issues</v>
      </c>
      <c r="C324" s="7"/>
      <c r="D324" s="20" t="str">
        <f>'Data Input '!D324</f>
        <v>Garbh Dhoire</v>
      </c>
      <c r="E324" s="20" t="str">
        <f>"Map# "&amp;'Data Input '!K324&amp;" Grid Ref: "&amp;"("&amp;'Data Input '!L324&amp;")"&amp;"&lt;br/&gt;"&amp;"Altitude "&amp;'Data Input '!M324&amp;"&lt;br/&gt;"&amp;'Data Input '!E324&amp;"&lt;br/&gt;"&amp;'Data Input '!F324&amp;"&lt;br/&gt;"&amp;" "&amp;'Data Input '!G324&amp;"&lt;br/&gt;"&amp;'Data Input '!N324&amp;" "&amp;'Data Input '!O324&amp;"&lt;br/&gt;"&amp;'Data Input '!H324&amp;"&lt;br/&gt;"&amp;'Data Input '!I324&amp;"&lt;br/&gt;"&amp;'Data Input '!J324</f>
        <v>Map# 34 Grid Ref: (NH207080)&lt;br/&gt;Altitude 212&lt;br/&gt;Access was barred by a 2 m gate/fence into the forest track (climbed the fence and the route was fine after that).&lt;br/&gt;&lt;br/&gt; &lt;br/&gt;Reported 2022&lt;br/&gt;&lt;br/&gt;&lt;br/&gt;</v>
      </c>
      <c r="F324" s="2">
        <v>57.128053007329356</v>
      </c>
      <c r="G324" s="2">
        <v>-4.9625531425436549</v>
      </c>
      <c r="H324" s="2">
        <f>'Data Input '!M324</f>
        <v>212</v>
      </c>
      <c r="I324" s="2" t="str">
        <f>LOOKUP('Data Input '!C324,'Look Up Tables'!$G$19:$G$33,'Look Up Tables'!$I$19:$I$33)</f>
        <v>wedge</v>
      </c>
      <c r="J324" s="2" t="str">
        <f>LOOKUP('Data Input '!C324,'Look Up Tables'!$G$19:$G$33,'Look Up Tables'!$J$19:$J$33)</f>
        <v>Light Blue</v>
      </c>
      <c r="K324" s="2"/>
      <c r="L324" s="2"/>
      <c r="M324" s="2"/>
      <c r="N324" s="2"/>
    </row>
    <row r="325" spans="1:14" ht="30">
      <c r="A325" s="7">
        <f>'Data Input '!A325</f>
        <v>332</v>
      </c>
      <c r="B325" s="7" t="str">
        <f>'Data Input '!C325</f>
        <v>Shelters</v>
      </c>
      <c r="C325" s="7"/>
      <c r="D325" s="20" t="str">
        <f>'Data Input '!D325</f>
        <v>Hydro Bothy</v>
      </c>
      <c r="E325" s="20" t="str">
        <f>"Map# "&amp;'Data Input '!K325&amp;" Grid Ref: "&amp;"("&amp;'Data Input '!L325&amp;")"&amp;"&lt;br/&gt;"&amp;"Altitude "&amp;'Data Input '!M325&amp;"&lt;br/&gt;"&amp;'Data Input '!E325&amp;"&lt;br/&gt;"&amp;'Data Input '!F325&amp;"&lt;br/&gt;"&amp;" "&amp;'Data Input '!G325&amp;"&lt;br/&gt;"&amp;'Data Input '!N325&amp;" "&amp;'Data Input '!O325&amp;"&lt;br/&gt;"&amp;'Data Input '!H325&amp;"&lt;br/&gt;"&amp;'Data Input '!I325&amp;"&lt;br/&gt;"&amp;'Data Input '!J325</f>
        <v>Map# 26 Grid Ref: (NH393485)&lt;br/&gt;Altitude 309&lt;br/&gt;The Hydro Bothy has been broken down.&lt;br/&gt;&lt;br/&gt; &lt;br/&gt;Reported 2022&lt;br/&gt;&lt;br/&gt;&lt;br/&gt;</v>
      </c>
      <c r="F325" s="2">
        <v>57.498382273837777</v>
      </c>
      <c r="G325" s="2">
        <v>-4.6819791570002911</v>
      </c>
      <c r="H325" s="2">
        <f>'Data Input '!M325</f>
        <v>309</v>
      </c>
      <c r="I325" s="2" t="str">
        <f>LOOKUP('Data Input '!C325,'Look Up Tables'!$G$19:$G$33,'Look Up Tables'!$I$19:$I$33)</f>
        <v>googleblank</v>
      </c>
      <c r="J325" s="2" t="str">
        <f>LOOKUP('Data Input '!C325,'Look Up Tables'!$G$19:$G$33,'Look Up Tables'!$J$19:$J$33)</f>
        <v>Orange</v>
      </c>
      <c r="K325" s="2"/>
      <c r="L325" s="2"/>
      <c r="M325" s="2"/>
      <c r="N325" s="2"/>
    </row>
    <row r="326" spans="1:14" ht="45">
      <c r="A326" s="7">
        <f>'Data Input '!A326</f>
        <v>333</v>
      </c>
      <c r="B326" s="7" t="str">
        <f>'Data Input '!C326</f>
        <v>River Crossings</v>
      </c>
      <c r="C326" s="7"/>
      <c r="D326" s="20" t="str">
        <f>'Data Input '!D326</f>
        <v xml:space="preserve">Meoble </v>
      </c>
      <c r="E326" s="20" t="str">
        <f>"Map# "&amp;'Data Input '!K326&amp;" Grid Ref: "&amp;"("&amp;'Data Input '!L326&amp;")"&amp;"&lt;br/&gt;"&amp;"Altitude "&amp;'Data Input '!M326&amp;"&lt;br/&gt;"&amp;'Data Input '!E326&amp;"&lt;br/&gt;"&amp;'Data Input '!F326&amp;"&lt;br/&gt;"&amp;" "&amp;'Data Input '!G326&amp;"&lt;br/&gt;"&amp;'Data Input '!N326&amp;" "&amp;'Data Input '!O326&amp;"&lt;br/&gt;"&amp;'Data Input '!H326&amp;"&lt;br/&gt;"&amp;'Data Input '!I326&amp;"&lt;br/&gt;"&amp;'Data Input '!J326</f>
        <v>Map# 40 Grid Ref: (NM796879)&lt;br/&gt;Altitude 40&lt;br/&gt;Bridges near Meoble (South Morar) are missing or dangerous&lt;br/&gt;Would be good to know if bridge at NM 787 885 which looks to be a track bridge is in place as alternative for those coming from west&lt;br/&gt; &lt;br/&gt;Reported 2022&lt;br/&gt;&lt;br/&gt;&lt;br/&gt;</v>
      </c>
      <c r="F326" s="2">
        <v>56.929973951395702</v>
      </c>
      <c r="G326" s="2">
        <v>-5.6226392220440156</v>
      </c>
      <c r="H326" s="2">
        <f>'Data Input '!M326</f>
        <v>40</v>
      </c>
      <c r="I326" s="2" t="str">
        <f>LOOKUP('Data Input '!C326,'Look Up Tables'!$G$19:$G$33,'Look Up Tables'!$I$19:$I$33)</f>
        <v>diamond</v>
      </c>
      <c r="J326" s="2" t="str">
        <f>LOOKUP('Data Input '!C326,'Look Up Tables'!$G$19:$G$33,'Look Up Tables'!$J$19:$J$33)</f>
        <v>Green</v>
      </c>
      <c r="K326" s="2"/>
      <c r="L326" s="2"/>
      <c r="M326" s="2"/>
      <c r="N326" s="2"/>
    </row>
    <row r="327" spans="1:14" ht="45">
      <c r="A327" s="7">
        <f>'Data Input '!A327</f>
        <v>334</v>
      </c>
      <c r="B327" s="7" t="str">
        <f>'Data Input '!C327</f>
        <v>Difficult Ground</v>
      </c>
      <c r="C327" s="7"/>
      <c r="D327" s="20" t="str">
        <f>'Data Input '!D327</f>
        <v>Lochan nan Cnaimh</v>
      </c>
      <c r="E327" s="20" t="str">
        <f>"Map# "&amp;'Data Input '!K327&amp;" Grid Ref: "&amp;"("&amp;'Data Input '!L327&amp;")"&amp;"&lt;br/&gt;"&amp;"Altitude "&amp;'Data Input '!M327&amp;"&lt;br/&gt;"&amp;'Data Input '!E327&amp;"&lt;br/&gt;"&amp;'Data Input '!F327&amp;"&lt;br/&gt;"&amp;" "&amp;'Data Input '!G327&amp;"&lt;br/&gt;"&amp;'Data Input '!N327&amp;" "&amp;'Data Input '!O327&amp;"&lt;br/&gt;"&amp;'Data Input '!H327&amp;"&lt;br/&gt;"&amp;'Data Input '!I327&amp;"&lt;br/&gt;"&amp;'Data Input '!J327</f>
        <v>Map# 56 Grid Ref: (NS167978)&lt;br/&gt;Altitude 385&lt;br/&gt;Path near Lochan nan Cnaimh currently blocked by mature fallen trees. A route can be picked down side of burn (NS167979) but steep and slippery so care needed. Alternatively a track can be used to descend SE from Lochan nan Cnaimh.&lt;br/&gt;&lt;br/&gt; &lt;br/&gt;Reported 2022&lt;br/&gt;&lt;br/&gt;&lt;br/&gt;</v>
      </c>
      <c r="F327" s="2">
        <v>56.13769552191058</v>
      </c>
      <c r="G327" s="2">
        <v>-4.9502911474641138</v>
      </c>
      <c r="H327" s="2">
        <f>'Data Input '!M327</f>
        <v>385</v>
      </c>
      <c r="I327" s="2" t="str">
        <f>LOOKUP('Data Input '!C327,'Look Up Tables'!$G$19:$G$33,'Look Up Tables'!$I$19:$I$33)</f>
        <v>cross</v>
      </c>
      <c r="J327" s="2" t="str">
        <f>LOOKUP('Data Input '!C327,'Look Up Tables'!$G$19:$G$33,'Look Up Tables'!$J$19:$J$33)</f>
        <v>Yellow</v>
      </c>
      <c r="K327" s="2"/>
      <c r="L327" s="2"/>
      <c r="M327" s="2"/>
      <c r="N327" s="2"/>
    </row>
    <row r="328" spans="1:14" ht="45">
      <c r="A328" s="7">
        <f>'Data Input '!A328</f>
        <v>335</v>
      </c>
      <c r="B328" s="7" t="str">
        <f>'Data Input '!C328</f>
        <v>Access Issues</v>
      </c>
      <c r="C328" s="7"/>
      <c r="D328" s="20" t="str">
        <f>'Data Input '!D328</f>
        <v>Fearnan</v>
      </c>
      <c r="E328" s="20" t="str">
        <f>"Map# "&amp;'Data Input '!K328&amp;" Grid Ref: "&amp;"("&amp;'Data Input '!L328&amp;")"&amp;"&lt;br/&gt;"&amp;"Altitude "&amp;'Data Input '!M328&amp;"&lt;br/&gt;"&amp;'Data Input '!E328&amp;"&lt;br/&gt;"&amp;'Data Input '!F328&amp;"&lt;br/&gt;"&amp;" "&amp;'Data Input '!G328&amp;"&lt;br/&gt;"&amp;'Data Input '!N328&amp;" "&amp;'Data Input '!O328&amp;"&lt;br/&gt;"&amp;'Data Input '!H328&amp;"&lt;br/&gt;"&amp;'Data Input '!I328&amp;"&lt;br/&gt;"&amp;'Data Input '!J328</f>
        <v>Map# 51, 52 Grid Ref: (NN727444)&lt;br/&gt;Altitude 158&lt;br/&gt;Access on to track near Fearnan says Private&lt;br/&gt;then track at NN738445 ends in a churned up quagmire (recently been cleared) and thick overgrown mess where drops back down to road&lt;br/&gt; &lt;br/&gt;Reported 2022&lt;br/&gt;&lt;br/&gt;&lt;br/&gt;</v>
      </c>
      <c r="F328" s="2">
        <v>56.574363892590384</v>
      </c>
      <c r="G328" s="2">
        <v>-4.0723287018783889</v>
      </c>
      <c r="H328" s="2">
        <f>'Data Input '!M328</f>
        <v>158</v>
      </c>
      <c r="I328" s="2" t="str">
        <f>LOOKUP('Data Input '!C328,'Look Up Tables'!$G$19:$G$33,'Look Up Tables'!$I$19:$I$33)</f>
        <v>wedge</v>
      </c>
      <c r="J328" s="2" t="str">
        <f>LOOKUP('Data Input '!C328,'Look Up Tables'!$G$19:$G$33,'Look Up Tables'!$J$19:$J$33)</f>
        <v>Light Blue</v>
      </c>
      <c r="K328" s="2"/>
      <c r="L328" s="2"/>
      <c r="M328" s="2"/>
      <c r="N328" s="2"/>
    </row>
    <row r="329" spans="1:14" ht="45">
      <c r="A329" s="7">
        <f>'Data Input '!A329</f>
        <v>336</v>
      </c>
      <c r="B329" s="7" t="str">
        <f>'Data Input '!C329</f>
        <v>Difficult Ground</v>
      </c>
      <c r="C329" s="7"/>
      <c r="D329" s="20" t="str">
        <f>'Data Input '!D329</f>
        <v>Arieniskill to Loch Beoraid</v>
      </c>
      <c r="E329" s="20" t="str">
        <f>"Map# "&amp;'Data Input '!K329&amp;" Grid Ref: "&amp;"("&amp;'Data Input '!L329&amp;")"&amp;"&lt;br/&gt;"&amp;"Altitude "&amp;'Data Input '!M329&amp;"&lt;br/&gt;"&amp;'Data Input '!E329&amp;"&lt;br/&gt;"&amp;'Data Input '!F329&amp;"&lt;br/&gt;"&amp;" "&amp;'Data Input '!G329&amp;"&lt;br/&gt;"&amp;'Data Input '!N329&amp;" "&amp;'Data Input '!O329&amp;"&lt;br/&gt;"&amp;'Data Input '!H329&amp;"&lt;br/&gt;"&amp;'Data Input '!I329&amp;"&lt;br/&gt;"&amp;'Data Input '!J329</f>
        <v>Map# 40 Grid Ref: (NM795846)&lt;br/&gt;Altitude 277&lt;br/&gt;Path from Arieniskill to Loch Beoraid difficult to follow.&lt;br/&gt; Path dissapears on col and need to follow line of upper path before cutting down by burn to building S end Lochan Lon a'Ghairt &lt;br/&gt; &lt;br/&gt;Reported 2022&lt;br/&gt;&lt;br/&gt;&lt;br/&gt;</v>
      </c>
      <c r="F329" s="2">
        <v>56.900337071561012</v>
      </c>
      <c r="G329" s="2">
        <v>-5.621409373642881</v>
      </c>
      <c r="H329" s="2">
        <f>'Data Input '!M329</f>
        <v>277</v>
      </c>
      <c r="I329" s="2" t="str">
        <f>LOOKUP('Data Input '!C329,'Look Up Tables'!$G$19:$G$33,'Look Up Tables'!$I$19:$I$33)</f>
        <v>cross</v>
      </c>
      <c r="J329" s="2" t="str">
        <f>LOOKUP('Data Input '!C329,'Look Up Tables'!$G$19:$G$33,'Look Up Tables'!$J$19:$J$33)</f>
        <v>Yellow</v>
      </c>
      <c r="K329" s="2"/>
      <c r="L329" s="2"/>
      <c r="M329" s="2"/>
      <c r="N329" s="2"/>
    </row>
    <row r="330" spans="1:14" ht="60">
      <c r="A330" s="7">
        <f>'Data Input '!A330</f>
        <v>337</v>
      </c>
      <c r="B330" s="7" t="str">
        <f>'Data Input '!C330</f>
        <v>Access Issues</v>
      </c>
      <c r="C330" s="7"/>
      <c r="D330" s="20" t="str">
        <f>'Data Input '!D330</f>
        <v>Kinnaird Park (SE of Brechin)</v>
      </c>
      <c r="E330" s="20" t="str">
        <f>"Map# "&amp;'Data Input '!K330&amp;" Grid Ref: "&amp;"("&amp;'Data Input '!L330&amp;")"&amp;"&lt;br/&gt;"&amp;"Altitude "&amp;'Data Input '!M330&amp;"&lt;br/&gt;"&amp;'Data Input '!E330&amp;"&lt;br/&gt;"&amp;'Data Input '!F330&amp;"&lt;br/&gt;"&amp;" "&amp;'Data Input '!G330&amp;"&lt;br/&gt;"&amp;'Data Input '!N330&amp;" "&amp;'Data Input '!O330&amp;"&lt;br/&gt;"&amp;'Data Input '!H330&amp;"&lt;br/&gt;"&amp;'Data Input '!I330&amp;"&lt;br/&gt;"&amp;'Data Input '!J330</f>
        <v>Map# 54 Grid Ref: (NO616587)&lt;br/&gt;Altitude 53&lt;br/&gt;Kinnaird Park (SE of Brechin) - the gates at North Lodge are (or were in May 2022) locked to pedestrians and there was no way around other than following the main road. &lt;br/&gt;Estate are happy for walkers to go through but exit gates are often locked - only guaranteed way to exit is via Scotstoun&lt;br/&gt; &lt;br/&gt;Reported 2022&lt;br/&gt;&lt;br/&gt;&lt;br/&gt;</v>
      </c>
      <c r="F330" s="2">
        <v>56.718533559973643</v>
      </c>
      <c r="G330" s="2">
        <v>-2.6274578980150487</v>
      </c>
      <c r="H330" s="2">
        <f>'Data Input '!M330</f>
        <v>53</v>
      </c>
      <c r="I330" s="2" t="str">
        <f>LOOKUP('Data Input '!C330,'Look Up Tables'!$G$19:$G$33,'Look Up Tables'!$I$19:$I$33)</f>
        <v>wedge</v>
      </c>
      <c r="J330" s="2" t="str">
        <f>LOOKUP('Data Input '!C330,'Look Up Tables'!$G$19:$G$33,'Look Up Tables'!$J$19:$J$33)</f>
        <v>Light Blue</v>
      </c>
      <c r="K330" s="2"/>
      <c r="L330" s="2"/>
      <c r="M330" s="2"/>
      <c r="N330" s="2"/>
    </row>
    <row r="331" spans="1:14" ht="45">
      <c r="A331" s="7">
        <f>'Data Input '!A331</f>
        <v>338</v>
      </c>
      <c r="B331" s="7" t="str">
        <f>'Data Input '!C331</f>
        <v>Access Issues</v>
      </c>
      <c r="C331" s="7"/>
      <c r="D331" s="20" t="str">
        <f>'Data Input '!D331</f>
        <v>Renmure</v>
      </c>
      <c r="E331" s="20" t="str">
        <f>"Map# "&amp;'Data Input '!K331&amp;" Grid Ref: "&amp;"("&amp;'Data Input '!L331&amp;")"&amp;"&lt;br/&gt;"&amp;"Altitude "&amp;'Data Input '!M331&amp;"&lt;br/&gt;"&amp;'Data Input '!E331&amp;"&lt;br/&gt;"&amp;'Data Input '!F331&amp;"&lt;br/&gt;"&amp;" "&amp;'Data Input '!G331&amp;"&lt;br/&gt;"&amp;'Data Input '!N331&amp;" "&amp;'Data Input '!O331&amp;"&lt;br/&gt;"&amp;'Data Input '!H331&amp;"&lt;br/&gt;"&amp;'Data Input '!I331&amp;"&lt;br/&gt;"&amp;'Data Input '!J331</f>
        <v>Map# 54 Grid Ref: (NO646522)&lt;br/&gt;Altitude 99&lt;br/&gt;Renmure access through the farm has been blocked off by a private garden, locked gates and loose dogs. &lt;br/&gt;There's a way round through fields to the west - seek advice staff of coffee shop (Kescoweth) next door at NO642522.&lt;br/&gt; &lt;br/&gt;Reported 2022&lt;br/&gt;&lt;br/&gt;&lt;br/&gt;</v>
      </c>
      <c r="F331" s="2">
        <v>56.66037281678436</v>
      </c>
      <c r="G331" s="2">
        <v>-2.5775460011884843</v>
      </c>
      <c r="H331" s="2">
        <f>'Data Input '!M331</f>
        <v>99</v>
      </c>
      <c r="I331" s="2" t="str">
        <f>LOOKUP('Data Input '!C331,'Look Up Tables'!$G$19:$G$33,'Look Up Tables'!$I$19:$I$33)</f>
        <v>wedge</v>
      </c>
      <c r="J331" s="2" t="str">
        <f>LOOKUP('Data Input '!C331,'Look Up Tables'!$G$19:$G$33,'Look Up Tables'!$J$19:$J$33)</f>
        <v>Light Blue</v>
      </c>
      <c r="K331" s="2"/>
      <c r="L331" s="2"/>
      <c r="M331" s="2"/>
      <c r="N331" s="2"/>
    </row>
    <row r="332" spans="1:14" ht="45">
      <c r="A332" s="7">
        <f>'Data Input '!A332</f>
        <v>339</v>
      </c>
      <c r="B332" s="7" t="str">
        <f>'Data Input '!C332</f>
        <v>Access Issues</v>
      </c>
      <c r="C332" s="7"/>
      <c r="D332" s="20" t="str">
        <f>'Data Input '!D332</f>
        <v>Garrow</v>
      </c>
      <c r="E332" s="20" t="str">
        <f>"Map# "&amp;'Data Input '!K332&amp;" Grid Ref: "&amp;"("&amp;'Data Input '!L332&amp;")"&amp;"&lt;br/&gt;"&amp;"Altitude "&amp;'Data Input '!M332&amp;"&lt;br/&gt;"&amp;'Data Input '!E332&amp;"&lt;br/&gt;"&amp;'Data Input '!F332&amp;"&lt;br/&gt;"&amp;" "&amp;'Data Input '!G332&amp;"&lt;br/&gt;"&amp;'Data Input '!N332&amp;" "&amp;'Data Input '!O332&amp;"&lt;br/&gt;"&amp;'Data Input '!H332&amp;"&lt;br/&gt;"&amp;'Data Input '!I332&amp;"&lt;br/&gt;"&amp;'Data Input '!J332</f>
        <v>Map# 52 Grid Ref: (NN819402)&lt;br/&gt;Altitude 305&lt;br/&gt;On descent from Sron a Chaoineidh to Glen Quaich through Garrow NN819402 we were approached by a very angry resident declaring we were trespassing on private property and had to return to the hill. &lt;br/&gt;Query to be mad with Access officer&lt;br/&gt; &lt;br/&gt;Reported 2022&lt;br/&gt;&lt;br/&gt;&lt;br/&gt;</v>
      </c>
      <c r="F332" s="2">
        <v>56.539053108027453</v>
      </c>
      <c r="G332" s="2">
        <v>-3.9207479465280906</v>
      </c>
      <c r="H332" s="2">
        <f>'Data Input '!M332</f>
        <v>305</v>
      </c>
      <c r="I332" s="2" t="str">
        <f>LOOKUP('Data Input '!C332,'Look Up Tables'!$G$19:$G$33,'Look Up Tables'!$I$19:$I$33)</f>
        <v>wedge</v>
      </c>
      <c r="J332" s="2" t="str">
        <f>LOOKUP('Data Input '!C332,'Look Up Tables'!$G$19:$G$33,'Look Up Tables'!$J$19:$J$33)</f>
        <v>Light Blue</v>
      </c>
      <c r="K332" s="2"/>
      <c r="L332" s="2"/>
      <c r="M332" s="2"/>
      <c r="N332" s="2"/>
    </row>
    <row r="333" spans="1:14" ht="30">
      <c r="A333" s="7">
        <f>'Data Input '!A333</f>
        <v>340</v>
      </c>
      <c r="B333" s="7" t="str">
        <f>'Data Input '!C333</f>
        <v>Access Issues</v>
      </c>
      <c r="C333" s="7"/>
      <c r="D333" s="20" t="str">
        <f>'Data Input '!D333</f>
        <v>Crombe Country Park</v>
      </c>
      <c r="E333" s="20" t="str">
        <f>"Map# "&amp;'Data Input '!K333&amp;" Grid Ref: "&amp;"("&amp;'Data Input '!L333&amp;")"&amp;"&lt;br/&gt;"&amp;"Altitude "&amp;'Data Input '!M333&amp;"&lt;br/&gt;"&amp;'Data Input '!E333&amp;"&lt;br/&gt;"&amp;'Data Input '!F333&amp;"&lt;br/&gt;"&amp;" "&amp;'Data Input '!G333&amp;"&lt;br/&gt;"&amp;'Data Input '!N333&amp;" "&amp;'Data Input '!O333&amp;"&lt;br/&gt;"&amp;'Data Input '!H333&amp;"&lt;br/&gt;"&amp;'Data Input '!I333&amp;"&lt;br/&gt;"&amp;'Data Input '!J333</f>
        <v>Map# 54 Grid Ref: (NO520405)&lt;br/&gt;Altitude 171&lt;br/&gt;Crombie Country Park was impassable due to fallen trees (no mention on their website)&lt;br/&gt;&lt;br/&gt; &lt;br/&gt;Reported 2022&lt;br/&gt;&lt;br/&gt;&lt;br/&gt;</v>
      </c>
      <c r="F333" s="2">
        <v>56.554136735435108</v>
      </c>
      <c r="G333" s="2">
        <v>-2.7809223037100788</v>
      </c>
      <c r="H333" s="2">
        <f>'Data Input '!M333</f>
        <v>171</v>
      </c>
      <c r="I333" s="2" t="str">
        <f>LOOKUP('Data Input '!C333,'Look Up Tables'!$G$19:$G$33,'Look Up Tables'!$I$19:$I$33)</f>
        <v>wedge</v>
      </c>
      <c r="J333" s="2" t="str">
        <f>LOOKUP('Data Input '!C333,'Look Up Tables'!$G$19:$G$33,'Look Up Tables'!$J$19:$J$33)</f>
        <v>Light Blue</v>
      </c>
      <c r="K333" s="2"/>
      <c r="L333" s="2"/>
      <c r="M333" s="2"/>
      <c r="N333" s="2"/>
    </row>
    <row r="334" spans="1:14" ht="30">
      <c r="A334" s="7">
        <f>'Data Input '!A334</f>
        <v>341</v>
      </c>
      <c r="B334" s="7" t="str">
        <f>'Data Input '!C334</f>
        <v>River Crossings</v>
      </c>
      <c r="C334" s="7"/>
      <c r="D334" s="20" t="str">
        <f>'Data Input '!D334</f>
        <v>Allt an Tomain Odhair</v>
      </c>
      <c r="E334" s="20" t="str">
        <f>"Map# "&amp;'Data Input '!K334&amp;" Grid Ref: "&amp;"("&amp;'Data Input '!L334&amp;")"&amp;"&lt;br/&gt;"&amp;"Altitude "&amp;'Data Input '!M334&amp;"&lt;br/&gt;"&amp;'Data Input '!E334&amp;"&lt;br/&gt;"&amp;'Data Input '!F334&amp;"&lt;br/&gt;"&amp;" "&amp;'Data Input '!G334&amp;"&lt;br/&gt;"&amp;'Data Input '!N334&amp;" "&amp;'Data Input '!O334&amp;"&lt;br/&gt;"&amp;'Data Input '!H334&amp;"&lt;br/&gt;"&amp;'Data Input '!I334&amp;"&lt;br/&gt;"&amp;'Data Input '!J334</f>
        <v>Map# 33 Grid Ref: (NG906105)&lt;br/&gt;Altitude 178&lt;br/&gt;The stream crossing (Ford), after descending from Bealach Aoidhdailean on the pylon route from Glelelg to Kinloch Hourn, v difficult in spate. &lt;br/&gt;&lt;br/&gt; &lt;br/&gt;Reported 2022&lt;br/&gt;&lt;br/&gt;&lt;br/&gt;</v>
      </c>
      <c r="F334" s="2">
        <v>57.137752226800153</v>
      </c>
      <c r="G334" s="2">
        <v>-5.4610287943305336</v>
      </c>
      <c r="H334" s="2">
        <f>'Data Input '!M334</f>
        <v>178</v>
      </c>
      <c r="I334" s="2" t="str">
        <f>LOOKUP('Data Input '!C334,'Look Up Tables'!$G$19:$G$33,'Look Up Tables'!$I$19:$I$33)</f>
        <v>diamond</v>
      </c>
      <c r="J334" s="2" t="str">
        <f>LOOKUP('Data Input '!C334,'Look Up Tables'!$G$19:$G$33,'Look Up Tables'!$J$19:$J$33)</f>
        <v>Green</v>
      </c>
      <c r="K334" s="2"/>
      <c r="L334" s="2"/>
      <c r="M334" s="2"/>
      <c r="N334" s="2"/>
    </row>
    <row r="335" spans="1:14" ht="30">
      <c r="A335" s="7">
        <f>'Data Input '!A335</f>
        <v>342</v>
      </c>
      <c r="B335" s="7" t="str">
        <f>'Data Input '!C335</f>
        <v>River Crossings</v>
      </c>
      <c r="C335" s="7"/>
      <c r="D335" s="20" t="str">
        <f>'Data Input '!D335</f>
        <v>Falls of Damff</v>
      </c>
      <c r="E335" s="20" t="str">
        <f>"Map# "&amp;'Data Input '!K335&amp;" Grid Ref: "&amp;"("&amp;'Data Input '!L335&amp;")"&amp;"&lt;br/&gt;"&amp;"Altitude "&amp;'Data Input '!M335&amp;"&lt;br/&gt;"&amp;'Data Input '!E335&amp;"&lt;br/&gt;"&amp;'Data Input '!F335&amp;"&lt;br/&gt;"&amp;" "&amp;'Data Input '!G335&amp;"&lt;br/&gt;"&amp;'Data Input '!N335&amp;" "&amp;'Data Input '!O335&amp;"&lt;br/&gt;"&amp;'Data Input '!H335&amp;"&lt;br/&gt;"&amp;'Data Input '!I335&amp;"&lt;br/&gt;"&amp;'Data Input '!J335</f>
        <v>Map# 44 Grid Ref: (NO385790)&lt;br/&gt;Altitude 545&lt;br/&gt;New bridge at Falls of Damff&lt;br/&gt;Replaced old, rickety one&lt;br/&gt; &lt;br/&gt;Verified 2022&lt;br/&gt;&lt;br/&gt;&lt;br/&gt;</v>
      </c>
      <c r="F335" s="2">
        <v>56.898420795671477</v>
      </c>
      <c r="G335" s="2">
        <v>-3.0097509363043917</v>
      </c>
      <c r="H335" s="2">
        <f>'Data Input '!M335</f>
        <v>545</v>
      </c>
      <c r="I335" s="2" t="str">
        <f>LOOKUP('Data Input '!C335,'Look Up Tables'!$G$19:$G$33,'Look Up Tables'!$I$19:$I$33)</f>
        <v>diamond</v>
      </c>
      <c r="J335" s="2" t="str">
        <f>LOOKUP('Data Input '!C335,'Look Up Tables'!$G$19:$G$33,'Look Up Tables'!$J$19:$J$33)</f>
        <v>Green</v>
      </c>
      <c r="K335" s="2"/>
      <c r="L335" s="2"/>
      <c r="M335" s="2"/>
      <c r="N335" s="2"/>
    </row>
    <row r="336" spans="1:14" ht="45">
      <c r="A336" s="7">
        <f>'Data Input '!A336</f>
        <v>343</v>
      </c>
      <c r="B336" s="7" t="str">
        <f>'Data Input '!C336</f>
        <v>River Crossings</v>
      </c>
      <c r="C336" s="7"/>
      <c r="D336" s="20" t="str">
        <f>'Data Input '!D336</f>
        <v>Allt a' Choire through Ruighe Breac</v>
      </c>
      <c r="E336" s="20" t="str">
        <f>"Map# "&amp;'Data Input '!K336&amp;" Grid Ref: "&amp;"("&amp;'Data Input '!L336&amp;")"&amp;"&lt;br/&gt;"&amp;"Altitude "&amp;'Data Input '!M336&amp;"&lt;br/&gt;"&amp;'Data Input '!E336&amp;"&lt;br/&gt;"&amp;'Data Input '!F336&amp;"&lt;br/&gt;"&amp;" "&amp;'Data Input '!G336&amp;"&lt;br/&gt;"&amp;'Data Input '!N336&amp;" "&amp;'Data Input '!O336&amp;"&lt;br/&gt;"&amp;'Data Input '!H336&amp;"&lt;br/&gt;"&amp;'Data Input '!I336&amp;"&lt;br/&gt;"&amp;'Data Input '!J336</f>
        <v>Map# 40 Grid Ref: (NM854850)&lt;br/&gt;Altitude 55&lt;br/&gt;Allt a' Choire through Ruighe Breac east of Loch Beoraid - easier ford can be found by crossing between the loch and the kinlochbeoraid ruin, and then staying on the south bank.&lt;br/&gt;&lt;br/&gt; &lt;br/&gt;Reported 2022&lt;br/&gt;&lt;br/&gt;&lt;br/&gt;</v>
      </c>
      <c r="F336" s="2">
        <v>56.906691538585342</v>
      </c>
      <c r="G336" s="2">
        <v>-5.5250591881805766</v>
      </c>
      <c r="H336" s="2">
        <f>'Data Input '!M336</f>
        <v>55</v>
      </c>
      <c r="I336" s="2" t="str">
        <f>LOOKUP('Data Input '!C336,'Look Up Tables'!$G$19:$G$33,'Look Up Tables'!$I$19:$I$33)</f>
        <v>diamond</v>
      </c>
      <c r="J336" s="2" t="str">
        <f>LOOKUP('Data Input '!C336,'Look Up Tables'!$G$19:$G$33,'Look Up Tables'!$J$19:$J$33)</f>
        <v>Green</v>
      </c>
      <c r="K336" s="2"/>
      <c r="L336" s="2"/>
      <c r="M336" s="2"/>
      <c r="N336" s="2"/>
    </row>
    <row r="337" spans="1:14" ht="30">
      <c r="A337" s="7">
        <f>'Data Input '!A337</f>
        <v>344</v>
      </c>
      <c r="B337" s="7" t="str">
        <f>'Data Input '!C337</f>
        <v>River Crossings</v>
      </c>
      <c r="C337" s="7"/>
      <c r="D337" s="20" t="str">
        <f>'Data Input '!D337</f>
        <v xml:space="preserve">R Tromie </v>
      </c>
      <c r="E337" s="20" t="str">
        <f>"Map# "&amp;'Data Input '!K337&amp;" Grid Ref: "&amp;"("&amp;'Data Input '!L337&amp;")"&amp;"&lt;br/&gt;"&amp;"Altitude "&amp;'Data Input '!M337&amp;"&lt;br/&gt;"&amp;'Data Input '!E337&amp;"&lt;br/&gt;"&amp;'Data Input '!F337&amp;"&lt;br/&gt;"&amp;" "&amp;'Data Input '!G337&amp;"&lt;br/&gt;"&amp;'Data Input '!N337&amp;" "&amp;'Data Input '!O337&amp;"&lt;br/&gt;"&amp;'Data Input '!H337&amp;"&lt;br/&gt;"&amp;'Data Input '!I337&amp;"&lt;br/&gt;"&amp;'Data Input '!J337</f>
        <v>Map# 42 Grid Ref: (NN764890)&lt;br/&gt;Altitude 395&lt;br/&gt;Bridge over R Tromie is missing - dangerous to cross, can cross at dam 1km south&lt;br/&gt;&lt;br/&gt; &lt;br/&gt;Reported 2022&lt;br/&gt;&lt;br/&gt;&lt;br/&gt;</v>
      </c>
      <c r="F337" s="2">
        <v>56.975816843095494</v>
      </c>
      <c r="G337" s="2">
        <v>-4.0336909043337084</v>
      </c>
      <c r="H337" s="2">
        <f>'Data Input '!M337</f>
        <v>395</v>
      </c>
      <c r="I337" s="2" t="str">
        <f>LOOKUP('Data Input '!C337,'Look Up Tables'!$G$19:$G$33,'Look Up Tables'!$I$19:$I$33)</f>
        <v>diamond</v>
      </c>
      <c r="J337" s="2" t="str">
        <f>LOOKUP('Data Input '!C337,'Look Up Tables'!$G$19:$G$33,'Look Up Tables'!$J$19:$J$33)</f>
        <v>Green</v>
      </c>
      <c r="K337" s="2"/>
      <c r="L337" s="2"/>
      <c r="M337" s="2"/>
      <c r="N337" s="2"/>
    </row>
    <row r="338" spans="1:14" ht="30">
      <c r="A338" s="7">
        <f>'Data Input '!A338</f>
        <v>345</v>
      </c>
      <c r="B338" s="7" t="str">
        <f>'Data Input '!C338</f>
        <v>River Crossings</v>
      </c>
      <c r="C338" s="7"/>
      <c r="D338" s="20" t="str">
        <f>'Data Input '!D338</f>
        <v xml:space="preserve">Allt Darrarie </v>
      </c>
      <c r="E338" s="20" t="str">
        <f>"Map# "&amp;'Data Input '!K338&amp;" Grid Ref: "&amp;"("&amp;'Data Input '!L338&amp;")"&amp;"&lt;br/&gt;"&amp;"Altitude "&amp;'Data Input '!M338&amp;"&lt;br/&gt;"&amp;'Data Input '!E338&amp;"&lt;br/&gt;"&amp;'Data Input '!F338&amp;"&lt;br/&gt;"&amp;" "&amp;'Data Input '!G338&amp;"&lt;br/&gt;"&amp;'Data Input '!N338&amp;" "&amp;'Data Input '!O338&amp;"&lt;br/&gt;"&amp;'Data Input '!H338&amp;"&lt;br/&gt;"&amp;'Data Input '!I338&amp;"&lt;br/&gt;"&amp;'Data Input '!J338</f>
        <v>Map# 44 Grid Ref: (NO319839)&lt;br/&gt;Altitude 541&lt;br/&gt;Washed away bridge over Allt Darrarie (on path SE from Spittal of Glen Muick towards Shielin of Mark) has been replaced. &lt;br/&gt;Report from MBA.&lt;br/&gt; &lt;br/&gt;Verified 2023&lt;br/&gt;&lt;br/&gt;&lt;br/&gt;</v>
      </c>
      <c r="F338" s="2">
        <v>56.941513691629368</v>
      </c>
      <c r="G338" s="2">
        <v>-3.1194090577111382</v>
      </c>
      <c r="H338" s="2">
        <f>'Data Input '!M338</f>
        <v>541</v>
      </c>
      <c r="I338" s="2" t="str">
        <f>LOOKUP('Data Input '!C338,'Look Up Tables'!$G$19:$G$33,'Look Up Tables'!$I$19:$I$33)</f>
        <v>diamond</v>
      </c>
      <c r="J338" s="2" t="str">
        <f>LOOKUP('Data Input '!C338,'Look Up Tables'!$G$19:$G$33,'Look Up Tables'!$J$19:$J$33)</f>
        <v>Green</v>
      </c>
      <c r="K338" s="2"/>
      <c r="L338" s="2"/>
      <c r="M338" s="2"/>
      <c r="N338" s="2"/>
    </row>
    <row r="339" spans="1:14" ht="30">
      <c r="A339" s="7">
        <f>'Data Input '!A339</f>
        <v>346</v>
      </c>
      <c r="B339" s="7" t="str">
        <f>'Data Input '!C339</f>
        <v>River Crossings</v>
      </c>
      <c r="C339" s="7"/>
      <c r="D339" s="20" t="str">
        <f>'Data Input '!D339</f>
        <v>Glenmarkie Burn</v>
      </c>
      <c r="E339" s="20" t="str">
        <f>"Map# "&amp;'Data Input '!K339&amp;" Grid Ref: "&amp;"("&amp;'Data Input '!L339&amp;")"&amp;"&lt;br/&gt;"&amp;"Altitude "&amp;'Data Input '!M339&amp;"&lt;br/&gt;"&amp;'Data Input '!E339&amp;"&lt;br/&gt;"&amp;'Data Input '!F339&amp;"&lt;br/&gt;"&amp;" "&amp;'Data Input '!G339&amp;"&lt;br/&gt;"&amp;'Data Input '!N339&amp;" "&amp;'Data Input '!O339&amp;"&lt;br/&gt;"&amp;'Data Input '!H339&amp;"&lt;br/&gt;"&amp;'Data Input '!I339&amp;"&lt;br/&gt;"&amp;'Data Input '!J339</f>
        <v>Map# 35 Grid Ref: (NH588095)&lt;br/&gt;Altitude 623&lt;br/&gt;River impassable in spate and difficult to circumnavigate as waterfall upstream&lt;br/&gt;&lt;br/&gt; &lt;br/&gt;Verified 2022&lt;br/&gt;&lt;br/&gt;&lt;br/&gt;</v>
      </c>
      <c r="F339" s="2">
        <v>57.154801668823531</v>
      </c>
      <c r="G339" s="2">
        <v>-4.3345533557426084</v>
      </c>
      <c r="H339" s="2">
        <f>'Data Input '!M339</f>
        <v>623</v>
      </c>
      <c r="I339" s="2" t="str">
        <f>LOOKUP('Data Input '!C339,'Look Up Tables'!$G$19:$G$33,'Look Up Tables'!$I$19:$I$33)</f>
        <v>diamond</v>
      </c>
      <c r="J339" s="2" t="str">
        <f>LOOKUP('Data Input '!C339,'Look Up Tables'!$G$19:$G$33,'Look Up Tables'!$J$19:$J$33)</f>
        <v>Green</v>
      </c>
      <c r="K339" s="2"/>
      <c r="L339" s="2"/>
      <c r="M339" s="2"/>
      <c r="N339" s="2"/>
    </row>
    <row r="340" spans="1:14" ht="30">
      <c r="A340" s="7">
        <f>'Data Input '!A340</f>
        <v>347</v>
      </c>
      <c r="B340" s="7" t="s">
        <v>109</v>
      </c>
      <c r="C340" s="7"/>
      <c r="D340" s="20" t="str">
        <f>'Data Input '!D340</f>
        <v>Inverie River to Loch Bhraomisaig</v>
      </c>
      <c r="E340" s="20" t="str">
        <f>"Map# "&amp;'Data Input '!K340&amp;" Grid Ref: "&amp;"("&amp;'Data Input '!L340&amp;")"&amp;"&lt;br/&gt;"&amp;"Altitude "&amp;'Data Input '!M340&amp;"&lt;br/&gt;"&amp;'Data Input '!E340&amp;"&lt;br/&gt;"&amp;'Data Input '!F340&amp;"&lt;br/&gt;"&amp;" "&amp;'Data Input '!G340&amp;"&lt;br/&gt;"&amp;'Data Input '!N340&amp;" "&amp;'Data Input '!O340&amp;"&lt;br/&gt;"&amp;'Data Input '!H340&amp;"&lt;br/&gt;"&amp;'Data Input '!I340&amp;"&lt;br/&gt;"&amp;'Data Input '!J340</f>
        <v>Map# 33 Grid Ref: (NM790987)&lt;br/&gt;Altitude 9&lt;br/&gt;Track extension&lt;br/&gt;now goes all the way up to Loch Bhraomisaig to west of outlet.&lt;br/&gt; &lt;br/&gt;Verified 2021&lt;br/&gt;&lt;br/&gt;&lt;br/&gt;</v>
      </c>
      <c r="F340" s="2">
        <v>57.026523317291812</v>
      </c>
      <c r="G340" s="2">
        <v>-5.6419306193722596</v>
      </c>
      <c r="H340" s="2">
        <f>'Data Input '!M340</f>
        <v>9</v>
      </c>
      <c r="I340" s="2" t="str">
        <f>LOOKUP('Data Input '!C340,'Look Up Tables'!$G$19:$G$33,'Look Up Tables'!$I$19:$I$33)</f>
        <v>cross</v>
      </c>
      <c r="J340" s="2" t="str">
        <f>LOOKUP('Data Input '!C340,'Look Up Tables'!$G$19:$G$33,'Look Up Tables'!$J$19:$J$33)</f>
        <v>Yellow</v>
      </c>
      <c r="K340" s="2"/>
      <c r="L340" s="2"/>
      <c r="M340" s="2"/>
      <c r="N340" s="2"/>
    </row>
    <row r="341" spans="1:14" ht="60">
      <c r="A341" s="7">
        <f>'Data Input '!A341</f>
        <v>348</v>
      </c>
      <c r="B341" s="7" t="str">
        <f>'Data Input '!C341</f>
        <v>Difficult Ground</v>
      </c>
      <c r="C341" s="7"/>
      <c r="D341" s="20" t="str">
        <f>'Data Input '!D341</f>
        <v>Glen Dessarry Forest</v>
      </c>
      <c r="E341" s="20" t="str">
        <f>"Map# "&amp;'Data Input '!K341&amp;" Grid Ref: "&amp;"("&amp;'Data Input '!L341&amp;")"&amp;"&lt;br/&gt;"&amp;"Altitude "&amp;'Data Input '!M341&amp;"&lt;br/&gt;"&amp;'Data Input '!E341&amp;"&lt;br/&gt;"&amp;'Data Input '!F341&amp;"&lt;br/&gt;"&amp;" "&amp;'Data Input '!G341&amp;"&lt;br/&gt;"&amp;'Data Input '!N341&amp;" "&amp;'Data Input '!O341&amp;"&lt;br/&gt;"&amp;'Data Input '!H341&amp;"&lt;br/&gt;"&amp;'Data Input '!I341&amp;"&lt;br/&gt;"&amp;'Data Input '!J341</f>
        <v>Map# 33 Grid Ref: (NM918934)&lt;br/&gt;Altitude 175&lt;br/&gt;Avoid path if rivers in spate&lt;br/&gt;Paths and tracks through forest ford the river or tributaries several times before good track after bridge at NM 930 934.&lt;br/&gt; Path on N side of forest is preferred route if Challenger's FWA comes from Sourlies&lt;br/&gt;Veridied 2021&lt;br/&gt;From Loch Morar direction FWA may have to follow S edge of forest without a path&lt;br/&gt;&lt;br/&gt;</v>
      </c>
      <c r="F341" s="2">
        <v>56.984943438011918</v>
      </c>
      <c r="G341" s="2">
        <v>-5.427059498656555</v>
      </c>
      <c r="H341" s="2">
        <f>'Data Input '!M341</f>
        <v>175</v>
      </c>
      <c r="I341" s="2" t="str">
        <f>LOOKUP('Data Input '!C341,'Look Up Tables'!$G$19:$G$33,'Look Up Tables'!$I$19:$I$33)</f>
        <v>cross</v>
      </c>
      <c r="J341" s="2" t="str">
        <f>LOOKUP('Data Input '!C341,'Look Up Tables'!$G$19:$G$33,'Look Up Tables'!$J$19:$J$33)</f>
        <v>Yellow</v>
      </c>
      <c r="K341" s="2"/>
      <c r="L341" s="2"/>
      <c r="M341" s="2"/>
      <c r="N341" s="2"/>
    </row>
    <row r="342" spans="1:14" ht="30">
      <c r="A342" s="7">
        <f>'Data Input '!A342</f>
        <v>349</v>
      </c>
      <c r="B342" s="7" t="str">
        <f>'Data Input '!C342</f>
        <v>River Crossings</v>
      </c>
      <c r="C342" s="7"/>
      <c r="D342" s="20" t="str">
        <f>'Data Input '!D342</f>
        <v>River Dessary</v>
      </c>
      <c r="E342" s="20" t="str">
        <f>"Map# "&amp;'Data Input '!K342&amp;" Grid Ref: "&amp;"("&amp;'Data Input '!L342&amp;")"&amp;"&lt;br/&gt;"&amp;"Altitude "&amp;'Data Input '!M342&amp;"&lt;br/&gt;"&amp;'Data Input '!E342&amp;"&lt;br/&gt;"&amp;'Data Input '!F342&amp;"&lt;br/&gt;"&amp;" "&amp;'Data Input '!G342&amp;"&lt;br/&gt;"&amp;'Data Input '!N342&amp;" "&amp;'Data Input '!O342&amp;"&lt;br/&gt;"&amp;'Data Input '!H342&amp;"&lt;br/&gt;"&amp;'Data Input '!I342&amp;"&lt;br/&gt;"&amp;'Data Input '!J342</f>
        <v>Map# 33 Grid Ref: (NM930934)&lt;br/&gt;Altitude 138&lt;br/&gt;Bridge&lt;br/&gt;Some deterioration but should last for several years&lt;br/&gt; &lt;br/&gt;Verified 2021&lt;br/&gt;&lt;br/&gt;&lt;br/&gt;</v>
      </c>
      <c r="F342" s="2">
        <v>56.985482298178873</v>
      </c>
      <c r="G342" s="2">
        <v>-5.4073467685102106</v>
      </c>
      <c r="H342" s="2">
        <f>'Data Input '!M342</f>
        <v>138</v>
      </c>
      <c r="I342" s="2" t="str">
        <f>LOOKUP('Data Input '!C342,'Look Up Tables'!$G$19:$G$33,'Look Up Tables'!$I$19:$I$33)</f>
        <v>diamond</v>
      </c>
      <c r="J342" s="2" t="str">
        <f>LOOKUP('Data Input '!C342,'Look Up Tables'!$G$19:$G$33,'Look Up Tables'!$J$19:$J$33)</f>
        <v>Green</v>
      </c>
      <c r="K342" s="2"/>
      <c r="L342" s="2"/>
      <c r="M342" s="2"/>
      <c r="N342" s="2"/>
    </row>
    <row r="343" spans="1:14" ht="45">
      <c r="A343" s="7">
        <f>'Data Input '!A343</f>
        <v>350</v>
      </c>
      <c r="B343" s="7" t="str">
        <f>'Data Input '!C343</f>
        <v>River Crossings</v>
      </c>
      <c r="C343" s="7"/>
      <c r="D343" s="20" t="str">
        <f>'Data Input '!D343</f>
        <v>Allt Coire a' Ghuibhais</v>
      </c>
      <c r="E343" s="20" t="str">
        <f>"Map# "&amp;'Data Input '!K343&amp;" Grid Ref: "&amp;"("&amp;'Data Input '!L343&amp;")"&amp;"&lt;br/&gt;"&amp;"Altitude "&amp;'Data Input '!M343&amp;"&lt;br/&gt;"&amp;'Data Input '!E343&amp;"&lt;br/&gt;"&amp;'Data Input '!F343&amp;"&lt;br/&gt;"&amp;" "&amp;'Data Input '!G343&amp;"&lt;br/&gt;"&amp;'Data Input '!N343&amp;" "&amp;'Data Input '!O343&amp;"&lt;br/&gt;"&amp;'Data Input '!H343&amp;"&lt;br/&gt;"&amp;'Data Input '!I343&amp;"&lt;br/&gt;"&amp;'Data Input '!J343</f>
        <v>Map# 42 Grid Ref: (NN470614)&lt;br/&gt;Altitude 342&lt;br/&gt;Low vehicle bridge&lt;br/&gt;Just N of Lochan Loin nan Donnlaich&lt;br/&gt; Useful for those passing Lochan Sron Smeur on way to Loch Ericht&lt;br/&gt;Verified 2021&lt;br/&gt;Could be under water if valley is flooded.&lt;br/&gt;&lt;br/&gt;</v>
      </c>
      <c r="F343" s="2">
        <v>56.719289692622212</v>
      </c>
      <c r="G343" s="2">
        <v>-4.5003732901406712</v>
      </c>
      <c r="H343" s="2">
        <f>'Data Input '!M343</f>
        <v>342</v>
      </c>
      <c r="I343" s="2" t="str">
        <f>LOOKUP('Data Input '!C343,'Look Up Tables'!$G$19:$G$33,'Look Up Tables'!$I$19:$I$33)</f>
        <v>diamond</v>
      </c>
      <c r="J343" s="2" t="str">
        <f>LOOKUP('Data Input '!C343,'Look Up Tables'!$G$19:$G$33,'Look Up Tables'!$J$19:$J$33)</f>
        <v>Green</v>
      </c>
      <c r="K343" s="2"/>
      <c r="L343" s="2"/>
      <c r="M343" s="2"/>
      <c r="N343" s="2"/>
    </row>
    <row r="344" spans="1:14" ht="30">
      <c r="A344" s="7">
        <f>'Data Input '!A344</f>
        <v>351</v>
      </c>
      <c r="B344" s="7" t="str">
        <f>'Data Input '!C344</f>
        <v>River Crossings</v>
      </c>
      <c r="C344" s="7"/>
      <c r="D344" s="20" t="str">
        <f>'Data Input '!D344</f>
        <v>Glen Allt Loch an Duin (Gaick)</v>
      </c>
      <c r="E344" s="20" t="str">
        <f>"Map# "&amp;'Data Input '!K344&amp;" Grid Ref: "&amp;"("&amp;'Data Input '!L344&amp;")"&amp;"&lt;br/&gt;"&amp;"Altitude "&amp;'Data Input '!M344&amp;"&lt;br/&gt;"&amp;'Data Input '!E344&amp;"&lt;br/&gt;"&amp;'Data Input '!F344&amp;"&lt;br/&gt;"&amp;" "&amp;'Data Input '!G344&amp;"&lt;br/&gt;"&amp;'Data Input '!N344&amp;" "&amp;'Data Input '!O344&amp;"&lt;br/&gt;"&amp;'Data Input '!H344&amp;"&lt;br/&gt;"&amp;'Data Input '!I344&amp;"&lt;br/&gt;"&amp;'Data Input '!J344</f>
        <v>Map# 42 Grid Ref: (NN730820)&lt;br/&gt;Altitude 470&lt;br/&gt;Footbridge replaced&lt;br/&gt;&lt;br/&gt; &lt;br/&gt;Verified 2021&lt;br/&gt;&lt;br/&gt;&lt;br/&gt;</v>
      </c>
      <c r="F344" s="2">
        <v>56.91204660720863</v>
      </c>
      <c r="G344" s="2">
        <v>-4.0860786590837339</v>
      </c>
      <c r="H344" s="2">
        <f>'Data Input '!M344</f>
        <v>470</v>
      </c>
      <c r="I344" s="2" t="str">
        <f>LOOKUP('Data Input '!C344,'Look Up Tables'!$G$19:$G$33,'Look Up Tables'!$I$19:$I$33)</f>
        <v>diamond</v>
      </c>
      <c r="J344" s="2" t="str">
        <f>LOOKUP('Data Input '!C344,'Look Up Tables'!$G$19:$G$33,'Look Up Tables'!$J$19:$J$33)</f>
        <v>Green</v>
      </c>
      <c r="K344" s="2"/>
      <c r="L344" s="2"/>
      <c r="M344" s="2"/>
      <c r="N344" s="2"/>
    </row>
    <row r="345" spans="1:14" ht="30">
      <c r="A345" s="7">
        <f>'Data Input '!A345</f>
        <v>352</v>
      </c>
      <c r="B345" s="7" t="str">
        <f>'Data Input '!C345</f>
        <v>Access Issues</v>
      </c>
      <c r="C345" s="7"/>
      <c r="D345" s="20" t="str">
        <f>'Data Input '!D345</f>
        <v>Munerigie</v>
      </c>
      <c r="E345" s="20" t="str">
        <f>"Map# "&amp;'Data Input '!K345&amp;" Grid Ref: "&amp;"("&amp;'Data Input '!L345&amp;")"&amp;"&lt;br/&gt;"&amp;"Altitude "&amp;'Data Input '!M345&amp;"&lt;br/&gt;"&amp;'Data Input '!E345&amp;"&lt;br/&gt;"&amp;'Data Input '!F345&amp;"&lt;br/&gt;"&amp;" "&amp;'Data Input '!G345&amp;"&lt;br/&gt;"&amp;'Data Input '!N345&amp;" "&amp;'Data Input '!O345&amp;"&lt;br/&gt;"&amp;'Data Input '!H345&amp;"&lt;br/&gt;"&amp;'Data Input '!I345&amp;"&lt;br/&gt;"&amp;'Data Input '!J345</f>
        <v>Map# 34 Grid Ref: (NH272028)&lt;br/&gt;Altitude 125&lt;br/&gt;Locked gates&lt;br/&gt;To Faichem, but climbable&lt;br/&gt; &lt;br/&gt;Reported 2022&lt;br/&gt;&lt;br/&gt;&lt;br/&gt;</v>
      </c>
      <c r="F345" s="2">
        <v>57.083882510999381</v>
      </c>
      <c r="G345" s="2">
        <v>-4.851719977539604</v>
      </c>
      <c r="H345" s="2">
        <f>'Data Input '!M345</f>
        <v>125</v>
      </c>
      <c r="I345" s="2" t="str">
        <f>LOOKUP('Data Input '!C345,'Look Up Tables'!$G$19:$G$33,'Look Up Tables'!$I$19:$I$33)</f>
        <v>wedge</v>
      </c>
      <c r="J345" s="2" t="str">
        <f>LOOKUP('Data Input '!C345,'Look Up Tables'!$G$19:$G$33,'Look Up Tables'!$J$19:$J$33)</f>
        <v>Light Blue</v>
      </c>
      <c r="K345" s="2"/>
      <c r="L345" s="2"/>
      <c r="M345" s="2"/>
      <c r="N345" s="2"/>
    </row>
    <row r="346" spans="1:14" ht="30">
      <c r="A346" s="7">
        <f>'Data Input '!A346</f>
        <v>353</v>
      </c>
      <c r="B346" s="7" t="str">
        <f>'Data Input '!C346</f>
        <v>River Crossings</v>
      </c>
      <c r="C346" s="7"/>
      <c r="D346" s="20" t="str">
        <f>'Data Input '!D346</f>
        <v>Burn of Badymicks, Glen Dye</v>
      </c>
      <c r="E346" s="20" t="str">
        <f>"Map# "&amp;'Data Input '!K346&amp;" Grid Ref: "&amp;"("&amp;'Data Input '!L346&amp;")"&amp;"&lt;br/&gt;"&amp;"Altitude "&amp;'Data Input '!M346&amp;"&lt;br/&gt;"&amp;'Data Input '!E346&amp;"&lt;br/&gt;"&amp;'Data Input '!F346&amp;"&lt;br/&gt;"&amp;" "&amp;'Data Input '!G346&amp;"&lt;br/&gt;"&amp;'Data Input '!N346&amp;" "&amp;'Data Input '!O346&amp;"&lt;br/&gt;"&amp;'Data Input '!H346&amp;"&lt;br/&gt;"&amp;'Data Input '!I346&amp;"&lt;br/&gt;"&amp;'Data Input '!J346</f>
        <v>Map# 44 Grid Ref: (NO587833)&lt;br/&gt;Altitude 310&lt;br/&gt;bridge on 1:25 map long gone.&lt;br/&gt;Potential difficulty if burn is in spate&lt;br/&gt; &lt;br/&gt;Verified 2021&lt;br/&gt;&lt;br/&gt;&lt;br/&gt;</v>
      </c>
      <c r="F346" s="2">
        <v>56.939290355986529</v>
      </c>
      <c r="G346" s="2">
        <v>-2.6788266001388799</v>
      </c>
      <c r="H346" s="2">
        <f>'Data Input '!M346</f>
        <v>310</v>
      </c>
      <c r="I346" s="2" t="str">
        <f>LOOKUP('Data Input '!C346,'Look Up Tables'!$G$19:$G$33,'Look Up Tables'!$I$19:$I$33)</f>
        <v>diamond</v>
      </c>
      <c r="J346" s="2" t="str">
        <f>LOOKUP('Data Input '!C346,'Look Up Tables'!$G$19:$G$33,'Look Up Tables'!$J$19:$J$33)</f>
        <v>Green</v>
      </c>
      <c r="K346" s="2"/>
      <c r="L346" s="2"/>
      <c r="M346" s="2"/>
      <c r="N346" s="2"/>
    </row>
    <row r="347" spans="1:14" ht="60">
      <c r="A347" s="7">
        <f>'Data Input '!A347</f>
        <v>354</v>
      </c>
      <c r="B347" s="7" t="str">
        <f>'Data Input '!C347</f>
        <v>Difficult Ground</v>
      </c>
      <c r="C347" s="7"/>
      <c r="D347" s="20" t="str">
        <f>'Data Input '!D347</f>
        <v xml:space="preserve">Stobie Hillock path (on 1:50K but not 1:25K) </v>
      </c>
      <c r="E347" s="20" t="str">
        <f>"Map# "&amp;'Data Input '!K347&amp;" Grid Ref: "&amp;"("&amp;'Data Input '!L347&amp;")"&amp;"&lt;br/&gt;"&amp;"Altitude "&amp;'Data Input '!M347&amp;"&lt;br/&gt;"&amp;'Data Input '!E347&amp;"&lt;br/&gt;"&amp;'Data Input '!F347&amp;"&lt;br/&gt;"&amp;" "&amp;'Data Input '!G347&amp;"&lt;br/&gt;"&amp;'Data Input '!N347&amp;" "&amp;'Data Input '!O347&amp;"&lt;br/&gt;"&amp;'Data Input '!H347&amp;"&lt;br/&gt;"&amp;'Data Input '!I347&amp;"&lt;br/&gt;"&amp;'Data Input '!J347</f>
        <v>Map# 44 Grid Ref: (NO561817)&lt;br/&gt;Altitude 463&lt;br/&gt;Path to Water of Dye is intermittent, hidden or missing. Descent very steep, in thick vegetation, hazardous&lt;br/&gt;Usually allowed as a FWA but viability is marginal due to fords that follow in Glen Dye.&lt;br/&gt; Consider using Hill of Turret track up to fence at NO 557 823 then East to start of track in Glen Dye&lt;br/&gt;Verified 2021&lt;br/&gt;Track in upper Glen Dye has fords, though some can be avoided. &lt;br/&gt;&lt;br/&gt;</v>
      </c>
      <c r="F347" s="2">
        <v>56.924677222862776</v>
      </c>
      <c r="G347" s="2">
        <v>-2.7212802869992831</v>
      </c>
      <c r="H347" s="2">
        <f>'Data Input '!M347</f>
        <v>463</v>
      </c>
      <c r="I347" s="2" t="str">
        <f>LOOKUP('Data Input '!C347,'Look Up Tables'!$G$19:$G$33,'Look Up Tables'!$I$19:$I$33)</f>
        <v>cross</v>
      </c>
      <c r="J347" s="2" t="str">
        <f>LOOKUP('Data Input '!C347,'Look Up Tables'!$G$19:$G$33,'Look Up Tables'!$J$19:$J$33)</f>
        <v>Yellow</v>
      </c>
      <c r="K347" s="2"/>
      <c r="L347" s="2"/>
      <c r="M347" s="2"/>
      <c r="N347" s="2"/>
    </row>
    <row r="348" spans="1:14">
      <c r="A348" s="7">
        <f>'Data Input '!A348</f>
        <v>355</v>
      </c>
      <c r="B348" s="7" t="str">
        <f>'Data Input '!C348</f>
        <v>Access Issues</v>
      </c>
      <c r="C348" s="7"/>
      <c r="D348" s="20" t="str">
        <f>'Data Input '!D348</f>
        <v>Loch Garry Windfarm</v>
      </c>
      <c r="E348" s="20" t="str">
        <f>"Map# "&amp;'Data Input '!K348&amp;" Grid Ref: "&amp;"("&amp;'Data Input '!L348&amp;")"&amp;"&lt;br/&gt;"&amp;"Altitude "&amp;'Data Input '!M348&amp;"&lt;br/&gt;"&amp;'Data Input '!E348&amp;"&lt;br/&gt;"&amp;'Data Input '!F348&amp;"&lt;br/&gt;"&amp;" "&amp;'Data Input '!G348&amp;"&lt;br/&gt;"&amp;'Data Input '!N348&amp;" "&amp;'Data Input '!O348&amp;"&lt;br/&gt;"&amp;'Data Input '!H348&amp;"&lt;br/&gt;"&amp;'Data Input '!I348&amp;"&lt;br/&gt;"&amp;'Data Input '!J348</f>
        <v>Map# 34 Grid Ref: (NH211085)&lt;br/&gt;Altitude 204&lt;br/&gt;Locked gates&lt;br/&gt;&lt;br/&gt; &lt;br/&gt;Reported 2022&lt;br/&gt;&lt;br/&gt;&lt;br/&gt;</v>
      </c>
      <c r="F348" s="2">
        <v>57.132694900485056</v>
      </c>
      <c r="G348" s="2">
        <v>-4.9563118052136153</v>
      </c>
      <c r="H348" s="2">
        <f>'Data Input '!M348</f>
        <v>204</v>
      </c>
      <c r="I348" s="2" t="str">
        <f>LOOKUP('Data Input '!C348,'Look Up Tables'!$G$19:$G$33,'Look Up Tables'!$I$19:$I$33)</f>
        <v>wedge</v>
      </c>
      <c r="J348" s="2" t="str">
        <f>LOOKUP('Data Input '!C348,'Look Up Tables'!$G$19:$G$33,'Look Up Tables'!$J$19:$J$33)</f>
        <v>Light Blue</v>
      </c>
      <c r="K348" s="2"/>
      <c r="L348" s="2"/>
      <c r="M348" s="2"/>
      <c r="N348" s="2"/>
    </row>
    <row r="349" spans="1:14">
      <c r="A349" s="7">
        <f>'Data Input '!A349</f>
        <v>356</v>
      </c>
      <c r="B349" s="7" t="str">
        <f>'Data Input '!C349</f>
        <v>Access Issues</v>
      </c>
      <c r="C349" s="7"/>
      <c r="D349" s="20" t="str">
        <f>'Data Input '!D349</f>
        <v>Bun Loyne Forest</v>
      </c>
      <c r="E349" s="20" t="str">
        <f>"Map# "&amp;'Data Input '!K349&amp;" Grid Ref: "&amp;"("&amp;'Data Input '!L349&amp;")"&amp;"&lt;br/&gt;"&amp;"Altitude "&amp;'Data Input '!M349&amp;"&lt;br/&gt;"&amp;'Data Input '!E349&amp;"&lt;br/&gt;"&amp;'Data Input '!F349&amp;"&lt;br/&gt;"&amp;" "&amp;'Data Input '!G349&amp;"&lt;br/&gt;"&amp;'Data Input '!N349&amp;" "&amp;'Data Input '!O349&amp;"&lt;br/&gt;"&amp;'Data Input '!H349&amp;"&lt;br/&gt;"&amp;'Data Input '!I349&amp;"&lt;br/&gt;"&amp;'Data Input '!J349</f>
        <v>Map# 34 Grid Ref: (NH213091)&lt;br/&gt;Altitude 200&lt;br/&gt;Locked gates&lt;br/&gt;&lt;br/&gt; &lt;br/&gt;Reported 2022&lt;br/&gt;&lt;br/&gt;&lt;br/&gt;</v>
      </c>
      <c r="F349" s="2">
        <v>57.138155991430551</v>
      </c>
      <c r="G349" s="2">
        <v>-4.9534408367830025</v>
      </c>
      <c r="H349" s="2">
        <f>'Data Input '!M349</f>
        <v>200</v>
      </c>
      <c r="I349" s="2" t="str">
        <f>LOOKUP('Data Input '!C349,'Look Up Tables'!$G$19:$G$33,'Look Up Tables'!$I$19:$I$33)</f>
        <v>wedge</v>
      </c>
      <c r="J349" s="2" t="str">
        <f>LOOKUP('Data Input '!C349,'Look Up Tables'!$G$19:$G$33,'Look Up Tables'!$J$19:$J$33)</f>
        <v>Light Blue</v>
      </c>
      <c r="K349" s="2"/>
      <c r="L349" s="2"/>
      <c r="M349" s="2"/>
      <c r="N349" s="2"/>
    </row>
    <row r="350" spans="1:14">
      <c r="A350" s="7">
        <f>'Data Input '!A350</f>
        <v>357</v>
      </c>
      <c r="B350" s="7" t="str">
        <f>'Data Input '!C350</f>
        <v>Access Issues</v>
      </c>
      <c r="C350" s="7"/>
      <c r="D350" s="20" t="str">
        <f>'Data Input '!D350</f>
        <v>Collie Ghormaig</v>
      </c>
      <c r="E350" s="20" t="str">
        <f>"Map# "&amp;'Data Input '!K350&amp;" Grid Ref: "&amp;"("&amp;'Data Input '!L350&amp;")"&amp;"&lt;br/&gt;"&amp;"Altitude "&amp;'Data Input '!M350&amp;"&lt;br/&gt;"&amp;'Data Input '!E350&amp;"&lt;br/&gt;"&amp;'Data Input '!F350&amp;"&lt;br/&gt;"&amp;" "&amp;'Data Input '!G350&amp;"&lt;br/&gt;"&amp;'Data Input '!N350&amp;" "&amp;'Data Input '!O350&amp;"&lt;br/&gt;"&amp;'Data Input '!H350&amp;"&lt;br/&gt;"&amp;'Data Input '!I350&amp;"&lt;br/&gt;"&amp;'Data Input '!J350</f>
        <v>Map# 34 Grid Ref: (NH233110)&lt;br/&gt;Altitude 143&lt;br/&gt;Locked Gates&lt;br/&gt;&lt;br/&gt; &lt;br/&gt;Reported 2022&lt;br/&gt;&lt;br/&gt;&lt;br/&gt;</v>
      </c>
      <c r="F350" s="2">
        <v>57.155976877614506</v>
      </c>
      <c r="G350" s="2">
        <v>-4.92177963741337</v>
      </c>
      <c r="H350" s="2">
        <f>'Data Input '!M350</f>
        <v>143</v>
      </c>
      <c r="I350" s="2" t="str">
        <f>LOOKUP('Data Input '!C350,'Look Up Tables'!$G$19:$G$33,'Look Up Tables'!$I$19:$I$33)</f>
        <v>wedge</v>
      </c>
      <c r="J350" s="2" t="str">
        <f>LOOKUP('Data Input '!C350,'Look Up Tables'!$G$19:$G$33,'Look Up Tables'!$J$19:$J$33)</f>
        <v>Light Blue</v>
      </c>
      <c r="K350" s="2"/>
      <c r="L350" s="2"/>
      <c r="M350" s="2"/>
      <c r="N350" s="2"/>
    </row>
    <row r="351" spans="1:14">
      <c r="A351" s="7">
        <f>'Data Input '!A351</f>
        <v>358</v>
      </c>
      <c r="B351" s="7" t="str">
        <f>'Data Input '!C351</f>
        <v>Access Issues</v>
      </c>
      <c r="C351" s="7"/>
      <c r="D351" s="20" t="str">
        <f>'Data Input '!D351</f>
        <v>Glen Moriston</v>
      </c>
      <c r="E351" s="20" t="str">
        <f>"Map# "&amp;'Data Input '!K351&amp;" Grid Ref: "&amp;"("&amp;'Data Input '!L351&amp;")"&amp;"&lt;br/&gt;"&amp;"Altitude "&amp;'Data Input '!M351&amp;"&lt;br/&gt;"&amp;'Data Input '!E351&amp;"&lt;br/&gt;"&amp;'Data Input '!F351&amp;"&lt;br/&gt;"&amp;" "&amp;'Data Input '!G351&amp;"&lt;br/&gt;"&amp;'Data Input '!N351&amp;" "&amp;'Data Input '!O351&amp;"&lt;br/&gt;"&amp;'Data Input '!H351&amp;"&lt;br/&gt;"&amp;'Data Input '!I351&amp;"&lt;br/&gt;"&amp;'Data Input '!J351</f>
        <v>Map# 34 Grid Ref: (NH250115)&lt;br/&gt;Altitude 127&lt;br/&gt;Locked gates&lt;br/&gt;&lt;br/&gt; &lt;br/&gt;Reported 2022&lt;br/&gt;&lt;br/&gt;&lt;br/&gt;</v>
      </c>
      <c r="F351" s="2">
        <v>57.161114100737827</v>
      </c>
      <c r="G351" s="2">
        <v>-4.8940613329318703</v>
      </c>
      <c r="H351" s="2">
        <f>'Data Input '!M351</f>
        <v>127</v>
      </c>
      <c r="I351" s="2" t="str">
        <f>LOOKUP('Data Input '!C351,'Look Up Tables'!$G$19:$G$33,'Look Up Tables'!$I$19:$I$33)</f>
        <v>wedge</v>
      </c>
      <c r="J351" s="2" t="str">
        <f>LOOKUP('Data Input '!C351,'Look Up Tables'!$G$19:$G$33,'Look Up Tables'!$J$19:$J$33)</f>
        <v>Light Blue</v>
      </c>
      <c r="K351" s="2"/>
      <c r="L351" s="2"/>
      <c r="M351" s="2"/>
      <c r="N351" s="2"/>
    </row>
    <row r="352" spans="1:14" ht="45">
      <c r="A352" s="7">
        <f>'Data Input '!A352</f>
        <v>359</v>
      </c>
      <c r="B352" s="7" t="str">
        <f>'Data Input '!C352</f>
        <v>River Crossings</v>
      </c>
      <c r="C352" s="7"/>
      <c r="D352" s="20" t="str">
        <f>'Data Input '!D352</f>
        <v>Elrick Burn</v>
      </c>
      <c r="E352" s="20" t="str">
        <f>"Map# "&amp;'Data Input '!K352&amp;" Grid Ref: "&amp;"("&amp;'Data Input '!L352&amp;")"&amp;"&lt;br/&gt;"&amp;"Altitude "&amp;'Data Input '!M352&amp;"&lt;br/&gt;"&amp;'Data Input '!E352&amp;"&lt;br/&gt;"&amp;'Data Input '!F352&amp;"&lt;br/&gt;"&amp;" "&amp;'Data Input '!G352&amp;"&lt;br/&gt;"&amp;'Data Input '!N352&amp;" "&amp;'Data Input '!O352&amp;"&lt;br/&gt;"&amp;'Data Input '!H352&amp;"&lt;br/&gt;"&amp;'Data Input '!I352&amp;"&lt;br/&gt;"&amp;'Data Input '!J352</f>
        <v>Map# 35 Grid Ref: (NH677128)&lt;br/&gt;Altitude 534&lt;br/&gt;Ford may be impassable when Elrick Burn is in spate.&lt;br/&gt;Use bridge at NH676133 instead, but means 500m of boggy ground between bridge and ford will need to be traversed S uphill to regain the track.&lt;br/&gt; &lt;br/&gt;Verified 2022&lt;br/&gt;&lt;br/&gt;&lt;br/&gt;</v>
      </c>
      <c r="F352" s="2">
        <v>57.187077691207506</v>
      </c>
      <c r="G352" s="2">
        <v>-4.1892811938184558</v>
      </c>
      <c r="H352" s="2">
        <f>'Data Input '!M352</f>
        <v>534</v>
      </c>
      <c r="I352" s="2" t="str">
        <f>LOOKUP('Data Input '!C352,'Look Up Tables'!$G$19:$G$33,'Look Up Tables'!$I$19:$I$33)</f>
        <v>diamond</v>
      </c>
      <c r="J352" s="2" t="str">
        <f>LOOKUP('Data Input '!C352,'Look Up Tables'!$G$19:$G$33,'Look Up Tables'!$J$19:$J$33)</f>
        <v>Green</v>
      </c>
      <c r="K352" s="2"/>
      <c r="L352" s="2"/>
      <c r="M352" s="2"/>
      <c r="N352" s="2"/>
    </row>
    <row r="353" spans="1:14" ht="30">
      <c r="A353" s="7">
        <f>'Data Input '!A353</f>
        <v>360</v>
      </c>
      <c r="B353" s="7" t="str">
        <f>'Data Input '!C353</f>
        <v>Difficult Ground</v>
      </c>
      <c r="C353" s="7"/>
      <c r="D353" s="20" t="str">
        <f>'Data Input '!D353</f>
        <v>Loch Muick</v>
      </c>
      <c r="E353" s="20" t="str">
        <f>"Map# "&amp;'Data Input '!K353&amp;" Grid Ref: "&amp;"("&amp;'Data Input '!L353&amp;")"&amp;"&lt;br/&gt;"&amp;"Altitude "&amp;'Data Input '!M353&amp;"&lt;br/&gt;"&amp;'Data Input '!E353&amp;"&lt;br/&gt;"&amp;'Data Input '!F353&amp;"&lt;br/&gt;"&amp;" "&amp;'Data Input '!G353&amp;"&lt;br/&gt;"&amp;'Data Input '!N353&amp;" "&amp;'Data Input '!O353&amp;"&lt;br/&gt;"&amp;'Data Input '!H353&amp;"&lt;br/&gt;"&amp;'Data Input '!I353&amp;"&lt;br/&gt;"&amp;'Data Input '!J353</f>
        <v>Map# 44 Grid Ref: (NO280820)&lt;br/&gt;Altitude 420&lt;br/&gt;Significant damage to tracks/paths/bridges.&lt;br/&gt;Reported by Balmoral Castle &amp; Estate in Nov 2022&lt;br/&gt; &lt;br/&gt;Reported 2022&lt;br/&gt;&lt;br/&gt;&lt;br/&gt;</v>
      </c>
      <c r="F353" s="2">
        <v>56.923856852533405</v>
      </c>
      <c r="G353" s="2">
        <v>-3.1829607563541678</v>
      </c>
      <c r="H353" s="2">
        <f>'Data Input '!M353</f>
        <v>420</v>
      </c>
      <c r="I353" s="2" t="str">
        <f>LOOKUP('Data Input '!C353,'Look Up Tables'!$G$19:$G$33,'Look Up Tables'!$I$19:$I$33)</f>
        <v>cross</v>
      </c>
      <c r="J353" s="2" t="str">
        <f>LOOKUP('Data Input '!C353,'Look Up Tables'!$G$19:$G$33,'Look Up Tables'!$J$19:$J$33)</f>
        <v>Yellow</v>
      </c>
      <c r="K353" s="2"/>
      <c r="L353" s="2"/>
      <c r="M353" s="2"/>
      <c r="N353" s="2"/>
    </row>
    <row r="354" spans="1:14" ht="45">
      <c r="A354" s="7">
        <f>'Data Input '!A354</f>
        <v>361</v>
      </c>
      <c r="B354" s="7" t="str">
        <f>'Data Input '!C354</f>
        <v>River Crossings</v>
      </c>
      <c r="C354" s="7"/>
      <c r="D354" s="20" t="str">
        <f>'Data Input '!D354</f>
        <v>Callop River</v>
      </c>
      <c r="E354" s="20" t="str">
        <f>"Map# "&amp;'Data Input '!K354&amp;" Grid Ref: "&amp;"("&amp;'Data Input '!L354&amp;")"&amp;"&lt;br/&gt;"&amp;"Altitude "&amp;'Data Input '!M354&amp;"&lt;br/&gt;"&amp;'Data Input '!E354&amp;"&lt;br/&gt;"&amp;'Data Input '!F354&amp;"&lt;br/&gt;"&amp;" "&amp;'Data Input '!G354&amp;"&lt;br/&gt;"&amp;'Data Input '!N354&amp;" "&amp;'Data Input '!O354&amp;"&lt;br/&gt;"&amp;'Data Input '!H354&amp;"&lt;br/&gt;"&amp;'Data Input '!I354&amp;"&lt;br/&gt;"&amp;'Data Input '!J354</f>
        <v>Map# 40 Grid Ref: (NM909804)&lt;br/&gt;Altitude 10&lt;br/&gt;the footbridge over the Callop River was reported as out of action last year  &lt;br/&gt; - unsafe rather than washed away.&lt;br/&gt; a short trip along the road lets one continue the route to Cona Glen via bridge at NM924792&lt;br/&gt;Reported 2022&lt;br/&gt;&lt;br/&gt;&lt;br/&gt;</v>
      </c>
      <c r="F354" s="2">
        <v>56.867950162900115</v>
      </c>
      <c r="G354" s="2">
        <v>-5.4311146830832904</v>
      </c>
      <c r="H354" s="2">
        <f>'Data Input '!M354</f>
        <v>10</v>
      </c>
      <c r="I354" s="2" t="str">
        <f>LOOKUP('Data Input '!C354,'Look Up Tables'!$G$19:$G$33,'Look Up Tables'!$I$19:$I$33)</f>
        <v>diamond</v>
      </c>
      <c r="J354" s="2" t="str">
        <f>LOOKUP('Data Input '!C354,'Look Up Tables'!$G$19:$G$33,'Look Up Tables'!$J$19:$J$33)</f>
        <v>Green</v>
      </c>
      <c r="K354" s="2"/>
      <c r="L354" s="2"/>
      <c r="M354" s="2"/>
      <c r="N354" s="2"/>
    </row>
    <row r="355" spans="1:14" ht="30">
      <c r="A355" s="7">
        <f>'Data Input '!A355</f>
        <v>362</v>
      </c>
      <c r="B355" s="7" t="str">
        <f>'Data Input '!C355</f>
        <v>Access Issues</v>
      </c>
      <c r="C355" s="7"/>
      <c r="D355" s="20" t="str">
        <f>'Data Input '!D355</f>
        <v>Dalwhinnie Railway Level Crossing</v>
      </c>
      <c r="E355" s="20" t="str">
        <f>"Map# "&amp;'Data Input '!K355&amp;" Grid Ref: "&amp;"("&amp;'Data Input '!L355&amp;")"&amp;"&lt;br/&gt;"&amp;"Altitude "&amp;'Data Input '!M355&amp;"&lt;br/&gt;"&amp;'Data Input '!E355&amp;"&lt;br/&gt;"&amp;'Data Input '!F355&amp;"&lt;br/&gt;"&amp;" "&amp;'Data Input '!G355&amp;"&lt;br/&gt;"&amp;'Data Input '!N355&amp;" "&amp;'Data Input '!O355&amp;"&lt;br/&gt;"&amp;'Data Input '!H355&amp;"&lt;br/&gt;"&amp;'Data Input '!I355&amp;"&lt;br/&gt;"&amp;'Data Input '!J355</f>
        <v>Map# 42 Grid Ref: (NN633846)&lt;br/&gt;Altitude 361&lt;br/&gt;The Level Crossing (LC) is shut to both cars and pedestrians.&lt;br/&gt;An underpass can be used approx 500m South of the LC at NN634841&lt;br/&gt; &lt;br/&gt;Verified 2021&lt;br/&gt;&lt;br/&gt;&lt;br/&gt;</v>
      </c>
      <c r="F355" s="2">
        <v>56.93262893183455</v>
      </c>
      <c r="G355" s="2">
        <v>-4.2466777736358745</v>
      </c>
      <c r="H355" s="2">
        <f>'Data Input '!M355</f>
        <v>361</v>
      </c>
      <c r="I355" s="2" t="str">
        <f>LOOKUP('Data Input '!C355,'Look Up Tables'!$G$19:$G$33,'Look Up Tables'!$I$19:$I$33)</f>
        <v>wedge</v>
      </c>
      <c r="J355" s="2" t="str">
        <f>LOOKUP('Data Input '!C355,'Look Up Tables'!$G$19:$G$33,'Look Up Tables'!$J$19:$J$33)</f>
        <v>Light Blue</v>
      </c>
      <c r="K355" s="2"/>
      <c r="L355" s="2"/>
      <c r="M355" s="2"/>
      <c r="N355" s="2"/>
    </row>
    <row r="356" spans="1:14" ht="45">
      <c r="A356" s="7">
        <f>'Data Input '!A356</f>
        <v>363</v>
      </c>
      <c r="B356" s="7" t="str">
        <f>'Data Input '!C356</f>
        <v>River Crossings</v>
      </c>
      <c r="C356" s="7"/>
      <c r="D356" s="20" t="str">
        <f>'Data Input '!D356</f>
        <v>'N' of A'Chuil Bothy</v>
      </c>
      <c r="E356" s="20" t="str">
        <f>"Map# "&amp;'Data Input '!K356&amp;" Grid Ref: "&amp;"("&amp;'Data Input '!L356&amp;")"&amp;"&lt;br/&gt;"&amp;"Altitude "&amp;'Data Input '!M356&amp;"&lt;br/&gt;"&amp;'Data Input '!E356&amp;"&lt;br/&gt;"&amp;'Data Input '!F356&amp;"&lt;br/&gt;"&amp;" "&amp;'Data Input '!G356&amp;"&lt;br/&gt;"&amp;'Data Input '!N356&amp;" "&amp;'Data Input '!O356&amp;"&lt;br/&gt;"&amp;'Data Input '!H356&amp;"&lt;br/&gt;"&amp;'Data Input '!I356&amp;"&lt;br/&gt;"&amp;'Data Input '!J356</f>
        <v>Map# 33, 40 Grid Ref: ( NM943929 )&lt;br/&gt;Altitude 99&lt;br/&gt;The bridge has deteriorated to such an extent that it has become quite a serious test of nerve and balance to use it.&lt;br/&gt; It is not to be recommended&lt;br/&gt; Reported by MBA&lt;br/&gt;Reported 2022&lt;br/&gt;&lt;br/&gt;&lt;br/&gt;</v>
      </c>
      <c r="F356" s="2">
        <v>56.981578248944018</v>
      </c>
      <c r="G356" s="2">
        <v>-5.3855830707802976</v>
      </c>
      <c r="H356" s="2">
        <f>'Data Input '!M356</f>
        <v>99</v>
      </c>
      <c r="I356" s="2" t="str">
        <f>LOOKUP('Data Input '!C356,'Look Up Tables'!$G$19:$G$33,'Look Up Tables'!$I$19:$I$33)</f>
        <v>diamond</v>
      </c>
      <c r="J356" s="2" t="str">
        <f>LOOKUP('Data Input '!C356,'Look Up Tables'!$G$19:$G$33,'Look Up Tables'!$J$19:$J$33)</f>
        <v>Green</v>
      </c>
      <c r="K356" s="2"/>
      <c r="L356" s="2"/>
      <c r="M356" s="2"/>
      <c r="N356" s="2"/>
    </row>
    <row r="357" spans="1:14" ht="45">
      <c r="A357" s="7">
        <f>'Data Input '!A357</f>
        <v>364</v>
      </c>
      <c r="B357" s="7" t="str">
        <f>'Data Input '!C357</f>
        <v>POIs</v>
      </c>
      <c r="C357" s="7"/>
      <c r="D357" s="20" t="str">
        <f>'Data Input '!D357</f>
        <v>Invercauld Br to Lions Face path</v>
      </c>
      <c r="E357" s="20" t="str">
        <f>"Map# "&amp;'Data Input '!K357&amp;" Grid Ref: "&amp;"("&amp;'Data Input '!L357&amp;")"&amp;"&lt;br/&gt;"&amp;"Altitude "&amp;'Data Input '!M357&amp;"&lt;br/&gt;"&amp;'Data Input '!E357&amp;"&lt;br/&gt;"&amp;'Data Input '!F357&amp;"&lt;br/&gt;"&amp;" "&amp;'Data Input '!G357&amp;"&lt;br/&gt;"&amp;'Data Input '!N357&amp;" "&amp;'Data Input '!O357&amp;"&lt;br/&gt;"&amp;'Data Input '!H357&amp;"&lt;br/&gt;"&amp;'Data Input '!I357&amp;"&lt;br/&gt;"&amp;'Data Input '!J357</f>
        <v>Map# 43 Grid Ref: (NO184910)&lt;br/&gt;Altitude 326&lt;br/&gt;Extension of Deeside Way has been built from Invercauld Bridge W for about 600m. &lt;br/&gt;The line of the path is marked with bamboo poles and comes out at the Lion's Face hairpin bend (NO171916)&lt;br/&gt; &lt;br/&gt;Reported 2022&lt;br/&gt;&lt;br/&gt;&lt;br/&gt;</v>
      </c>
      <c r="F357" s="2">
        <v>57.003102309777603</v>
      </c>
      <c r="G357" s="2">
        <v>-3.3435490794970377</v>
      </c>
      <c r="H357" s="2">
        <f>'Data Input '!M357</f>
        <v>326</v>
      </c>
      <c r="I357" s="2" t="str">
        <f>LOOKUP('Data Input '!C357,'Look Up Tables'!$G$19:$G$33,'Look Up Tables'!$I$19:$I$33)</f>
        <v>square</v>
      </c>
      <c r="J357" s="2" t="str">
        <f>LOOKUP('Data Input '!C357,'Look Up Tables'!$G$19:$G$33,'Look Up Tables'!$J$19:$J$33)</f>
        <v>Cyan</v>
      </c>
      <c r="K357" s="2"/>
      <c r="L357" s="2"/>
      <c r="M357" s="2"/>
      <c r="N357" s="2"/>
    </row>
    <row r="358" spans="1:14" ht="45">
      <c r="A358" s="7">
        <f>'Data Input '!A358</f>
        <v>365</v>
      </c>
      <c r="B358" s="7" t="str">
        <f>'Data Input '!C358</f>
        <v>River Crossings</v>
      </c>
      <c r="C358" s="7"/>
      <c r="D358" s="20" t="str">
        <f>'Data Input '!D358</f>
        <v>Allt Cam</v>
      </c>
      <c r="E358" s="20" t="str">
        <f>"Map# "&amp;'Data Input '!K358&amp;" Grid Ref: "&amp;"("&amp;'Data Input '!L358&amp;")"&amp;"&lt;br/&gt;"&amp;"Altitude "&amp;'Data Input '!M358&amp;"&lt;br/&gt;"&amp;'Data Input '!E358&amp;"&lt;br/&gt;"&amp;'Data Input '!F358&amp;"&lt;br/&gt;"&amp;" "&amp;'Data Input '!G358&amp;"&lt;br/&gt;"&amp;'Data Input '!N358&amp;" "&amp;'Data Input '!O358&amp;"&lt;br/&gt;"&amp;'Data Input '!H358&amp;"&lt;br/&gt;"&amp;'Data Input '!I358&amp;"&lt;br/&gt;"&amp;'Data Input '!J358</f>
        <v>Map# 42 Grid Ref: (NN520788)&lt;br/&gt;Altitude 484&lt;br/&gt;Can be difficult to ford Allt Cam when high/in spate.&lt;br/&gt;Once crossed, subsequent ford of Allt a Chaoil - Reidhe can be difficult.&lt;br/&gt; Option to take path NNE to bridge over R Pattack (NN544812)&lt;br/&gt;Reported 2022&lt;br/&gt;then track S to Loch Ericht or up over The Fara&lt;br/&gt;&lt;br/&gt;</v>
      </c>
      <c r="F358" s="2">
        <v>56.87709324143048</v>
      </c>
      <c r="G358" s="2">
        <v>-4.4288281297193981</v>
      </c>
      <c r="H358" s="2">
        <f>'Data Input '!M358</f>
        <v>484</v>
      </c>
      <c r="I358" s="2" t="str">
        <f>LOOKUP('Data Input '!C358,'Look Up Tables'!$G$19:$G$33,'Look Up Tables'!$I$19:$I$33)</f>
        <v>diamond</v>
      </c>
      <c r="J358" s="2" t="str">
        <f>LOOKUP('Data Input '!C358,'Look Up Tables'!$G$19:$G$33,'Look Up Tables'!$J$19:$J$33)</f>
        <v>Green</v>
      </c>
      <c r="K358" s="2"/>
      <c r="L358" s="2"/>
      <c r="M358" s="2"/>
      <c r="N358" s="2"/>
    </row>
    <row r="359" spans="1:14" ht="30">
      <c r="A359" s="7">
        <f>'Data Input '!A359</f>
        <v>366</v>
      </c>
      <c r="B359" s="7" t="str">
        <f>'Data Input '!C359</f>
        <v>Shelters (MBA)</v>
      </c>
      <c r="C359" s="7"/>
      <c r="D359" s="20" t="str">
        <f>'Data Input '!D359</f>
        <v>The Red House (Ruighe Ealasaid) Bothy</v>
      </c>
      <c r="E359" s="20" t="str">
        <f>"Map# "&amp;'Data Input '!K359&amp;" Grid Ref: "&amp;"("&amp;'Data Input '!L359&amp;")"&amp;"&lt;br/&gt;"&amp;"Altitude "&amp;'Data Input '!M359&amp;"&lt;br/&gt;"&amp;'Data Input '!E359&amp;"&lt;br/&gt;"&amp;'Data Input '!F359&amp;"&lt;br/&gt;"&amp;" "&amp;'Data Input '!G359&amp;"&lt;br/&gt;"&amp;'Data Input '!N359&amp;" "&amp;'Data Input '!O359&amp;"&lt;br/&gt;"&amp;'Data Input '!H359&amp;"&lt;br/&gt;"&amp;'Data Input '!I359&amp;"&lt;br/&gt;"&amp;'Data Input '!J359</f>
        <v>Map# 43 Grid Ref: (NO003870)&lt;br/&gt;Altitude 440&lt;br/&gt;Newly-opened MBA bothy (2022)&lt;br/&gt;on popular TGO route&lt;br/&gt; &lt;br/&gt;Verified 2022&lt;br/&gt;&lt;br/&gt;&lt;br/&gt;</v>
      </c>
      <c r="F359" s="2">
        <v>56.963627514694544</v>
      </c>
      <c r="G359" s="2">
        <v>-3.6398602664666488</v>
      </c>
      <c r="H359" s="2">
        <f>'Data Input '!M359</f>
        <v>440</v>
      </c>
      <c r="I359" s="2" t="str">
        <f>LOOKUP('Data Input '!C359,'Look Up Tables'!$G$19:$G$33,'Look Up Tables'!$I$19:$I$33)</f>
        <v>pin</v>
      </c>
      <c r="J359" s="2" t="str">
        <f>LOOKUP('Data Input '!C359,'Look Up Tables'!$G$19:$G$33,'Look Up Tables'!$J$19:$J$33)</f>
        <v>Purple</v>
      </c>
      <c r="K359" s="2"/>
      <c r="L359" s="2"/>
      <c r="M359" s="2"/>
      <c r="N359" s="2"/>
    </row>
    <row r="360" spans="1:14" ht="30">
      <c r="A360" s="7">
        <f>'Data Input '!A360</f>
        <v>367</v>
      </c>
      <c r="B360" s="7" t="str">
        <f>'Data Input '!C360</f>
        <v>Shelters (MBA)</v>
      </c>
      <c r="C360" s="7"/>
      <c r="D360" s="20" t="str">
        <f>'Data Input '!D360</f>
        <v>The Tea House (Easan Durch)</v>
      </c>
      <c r="E360" s="20" t="str">
        <f>"Map# "&amp;'Data Input '!K360&amp;" Grid Ref: "&amp;"("&amp;'Data Input '!L360&amp;")"&amp;"&lt;br/&gt;"&amp;"Altitude "&amp;'Data Input '!M360&amp;"&lt;br/&gt;"&amp;'Data Input '!E360&amp;"&lt;br/&gt;"&amp;'Data Input '!F360&amp;"&lt;br/&gt;"&amp;" "&amp;'Data Input '!G360&amp;"&lt;br/&gt;"&amp;'Data Input '!N360&amp;" "&amp;'Data Input '!O360&amp;"&lt;br/&gt;"&amp;'Data Input '!H360&amp;"&lt;br/&gt;"&amp;'Data Input '!I360&amp;"&lt;br/&gt;"&amp;'Data Input '!J360</f>
        <v>Map# 25 Grid Ref: (NH012526)&lt;br/&gt;Altitude 186&lt;br/&gt;V small bothy  - no fireplace&lt;br/&gt;&lt;br/&gt; &lt;br/&gt;Verified 2022&lt;br/&gt;&lt;br/&gt;&lt;br/&gt;</v>
      </c>
      <c r="F360" s="2">
        <v>57.520049788988985</v>
      </c>
      <c r="G360" s="2">
        <v>-5.3200847589699256</v>
      </c>
      <c r="H360" s="2">
        <f>'Data Input '!M360</f>
        <v>186</v>
      </c>
      <c r="I360" s="2" t="str">
        <f>LOOKUP('Data Input '!C360,'Look Up Tables'!$G$19:$G$33,'Look Up Tables'!$I$19:$I$33)</f>
        <v>pin</v>
      </c>
      <c r="J360" s="2" t="str">
        <f>LOOKUP('Data Input '!C360,'Look Up Tables'!$G$19:$G$33,'Look Up Tables'!$J$19:$J$33)</f>
        <v>Purple</v>
      </c>
      <c r="K360" s="2"/>
      <c r="L360" s="2"/>
      <c r="M360" s="2"/>
      <c r="N360" s="2"/>
    </row>
    <row r="361" spans="1:14" ht="30">
      <c r="A361" s="7">
        <f>'Data Input '!A361</f>
        <v>368</v>
      </c>
      <c r="B361" s="7" t="str">
        <f>'Data Input '!C361</f>
        <v>Shelters (MBA)</v>
      </c>
      <c r="C361" s="7"/>
      <c r="D361" s="20" t="str">
        <f>'Data Input '!D361</f>
        <v>Ollisdal</v>
      </c>
      <c r="E361" s="20" t="str">
        <f>"Map# "&amp;'Data Input '!K361&amp;" Grid Ref: "&amp;"("&amp;'Data Input '!L361&amp;")"&amp;"&lt;br/&gt;"&amp;"Altitude "&amp;'Data Input '!M361&amp;"&lt;br/&gt;"&amp;'Data Input '!E361&amp;"&lt;br/&gt;"&amp;'Data Input '!F361&amp;"&lt;br/&gt;"&amp;" "&amp;'Data Input '!G361&amp;"&lt;br/&gt;"&amp;'Data Input '!N361&amp;" "&amp;'Data Input '!O361&amp;"&lt;br/&gt;"&amp;'Data Input '!H361&amp;"&lt;br/&gt;"&amp;'Data Input '!I361&amp;"&lt;br/&gt;"&amp;'Data Input '!J361</f>
        <v>Map# 23 Grid Ref: (NG213394)&lt;br/&gt;Altitude 89&lt;br/&gt;Shepherds working bothy&lt;br/&gt;Small bothy with open fire&lt;br/&gt; &lt;br/&gt;Verified 2022&lt;br/&gt;&lt;br/&gt;&lt;br/&gt;</v>
      </c>
      <c r="F361" s="2">
        <v>57.35978028302145</v>
      </c>
      <c r="G361" s="2">
        <v>-6.6351779900019947</v>
      </c>
      <c r="H361" s="2">
        <f>'Data Input '!M361</f>
        <v>89</v>
      </c>
      <c r="I361" s="2" t="str">
        <f>LOOKUP('Data Input '!C361,'Look Up Tables'!$G$19:$G$33,'Look Up Tables'!$I$19:$I$33)</f>
        <v>pin</v>
      </c>
      <c r="J361" s="2" t="str">
        <f>LOOKUP('Data Input '!C361,'Look Up Tables'!$G$19:$G$33,'Look Up Tables'!$J$19:$J$33)</f>
        <v>Purple</v>
      </c>
      <c r="K361" s="2"/>
      <c r="L361" s="2"/>
      <c r="M361" s="2"/>
      <c r="N361" s="2"/>
    </row>
    <row r="362" spans="1:14" ht="30">
      <c r="A362" s="7">
        <f>'Data Input '!A362</f>
        <v>369</v>
      </c>
      <c r="B362" s="7" t="str">
        <f>'Data Input '!C362</f>
        <v>Shelters (MBA)</v>
      </c>
      <c r="C362" s="7"/>
      <c r="D362" s="20" t="str">
        <f>'Data Input '!D362</f>
        <v>Coire Fionnaraich</v>
      </c>
      <c r="E362" s="20" t="str">
        <f>"Map# "&amp;'Data Input '!K362&amp;" Grid Ref: "&amp;"("&amp;'Data Input '!L362&amp;")"&amp;"&lt;br/&gt;"&amp;"Altitude "&amp;'Data Input '!M362&amp;"&lt;br/&gt;"&amp;'Data Input '!E362&amp;"&lt;br/&gt;"&amp;'Data Input '!F362&amp;"&lt;br/&gt;"&amp;" "&amp;'Data Input '!G362&amp;"&lt;br/&gt;"&amp;'Data Input '!N362&amp;" "&amp;'Data Input '!O362&amp;"&lt;br/&gt;"&amp;'Data Input '!H362&amp;"&lt;br/&gt;"&amp;'Data Input '!I362&amp;"&lt;br/&gt;"&amp;'Data Input '!J362</f>
        <v>Map# 25 Grid Ref: (NG950480)&lt;br/&gt;Altitude 178&lt;br/&gt;Closed Sep and Oct: stag stalking&lt;br/&gt;&lt;br/&gt; &lt;br/&gt;Verified 2022&lt;br/&gt;&lt;br/&gt;&lt;br/&gt;</v>
      </c>
      <c r="F362" s="2">
        <v>57.476035614394632</v>
      </c>
      <c r="G362" s="2">
        <v>-5.4195576352360009</v>
      </c>
      <c r="H362" s="2">
        <f>'Data Input '!M362</f>
        <v>178</v>
      </c>
      <c r="I362" s="2" t="str">
        <f>LOOKUP('Data Input '!C362,'Look Up Tables'!$G$19:$G$33,'Look Up Tables'!$I$19:$I$33)</f>
        <v>pin</v>
      </c>
      <c r="J362" s="2" t="str">
        <f>LOOKUP('Data Input '!C362,'Look Up Tables'!$G$19:$G$33,'Look Up Tables'!$J$19:$J$33)</f>
        <v>Purple</v>
      </c>
      <c r="K362" s="2"/>
      <c r="L362" s="2"/>
      <c r="M362" s="2"/>
      <c r="N362" s="2"/>
    </row>
    <row r="363" spans="1:14">
      <c r="A363" s="7">
        <f>'Data Input '!A363</f>
        <v>370</v>
      </c>
      <c r="B363" s="7" t="str">
        <f>'Data Input '!C379</f>
        <v>Shelters (MBA)</v>
      </c>
      <c r="C363" s="7"/>
      <c r="D363" s="20" t="str">
        <f>'Data Input '!D363</f>
        <v>Uags</v>
      </c>
      <c r="E363" s="20" t="str">
        <f>"Map# "&amp;'Data Input '!K363&amp;" Grid Ref: "&amp;"("&amp;'Data Input '!L363&amp;")"&amp;"&lt;br/&gt;"&amp;"Altitude "&amp;'Data Input '!M363&amp;"&lt;br/&gt;"&amp;'Data Input '!E363&amp;"&lt;br/&gt;"&amp;'Data Input '!F363&amp;"&lt;br/&gt;"&amp;" "&amp;'Data Input '!G363&amp;"&lt;br/&gt;"&amp;'Data Input '!N363&amp;" "&amp;'Data Input '!O363&amp;"&lt;br/&gt;"&amp;'Data Input '!H363&amp;"&lt;br/&gt;"&amp;'Data Input '!I363&amp;"&lt;br/&gt;"&amp;'Data Input '!J363</f>
        <v>Map# 24 Grid Ref: (NG723351)&lt;br/&gt;Altitude 13&lt;br/&gt;Estate Bothy&lt;br/&gt;&lt;br/&gt; &lt;br/&gt;Verified 2022&lt;br/&gt;&lt;br/&gt;&lt;br/&gt;</v>
      </c>
      <c r="F363" s="2">
        <v>57.349578289877442</v>
      </c>
      <c r="G363" s="2">
        <v>-5.7853474251008663</v>
      </c>
      <c r="H363" s="2">
        <f>'Data Input '!M363</f>
        <v>13</v>
      </c>
      <c r="I363" s="2" t="str">
        <f>LOOKUP('Data Input '!C379,'Look Up Tables'!$G$19:$G$33,'Look Up Tables'!$I$19:$I$33)</f>
        <v>pin</v>
      </c>
      <c r="J363" s="2" t="str">
        <f>LOOKUP('Data Input '!C379,'Look Up Tables'!$G$19:$G$33,'Look Up Tables'!$J$19:$J$33)</f>
        <v>Purple</v>
      </c>
      <c r="K363" s="2"/>
      <c r="L363" s="2"/>
      <c r="M363" s="2"/>
      <c r="N363" s="2"/>
    </row>
    <row r="364" spans="1:14" ht="30">
      <c r="A364" s="7">
        <f>'Data Input '!A364</f>
        <v>371</v>
      </c>
      <c r="B364" s="7" t="str">
        <f>'Data Input '!C364</f>
        <v>Shelters (MBA)</v>
      </c>
      <c r="C364" s="7"/>
      <c r="D364" s="20" t="str">
        <f>'Data Input '!D364</f>
        <v>Bearnais</v>
      </c>
      <c r="E364" s="20" t="str">
        <f>"Map# "&amp;'Data Input '!K364&amp;" Grid Ref: "&amp;"("&amp;'Data Input '!L364&amp;")"&amp;"&lt;br/&gt;"&amp;"Altitude "&amp;'Data Input '!M364&amp;"&lt;br/&gt;"&amp;'Data Input '!E364&amp;"&lt;br/&gt;"&amp;'Data Input '!F364&amp;"&lt;br/&gt;"&amp;" "&amp;'Data Input '!G364&amp;"&lt;br/&gt;"&amp;'Data Input '!N364&amp;" "&amp;'Data Input '!O364&amp;"&lt;br/&gt;"&amp;'Data Input '!H364&amp;"&lt;br/&gt;"&amp;'Data Input '!I364&amp;"&lt;br/&gt;"&amp;'Data Input '!J364</f>
        <v>Map# 25 Grid Ref: (NH021431)&lt;br/&gt;Altitude 285&lt;br/&gt;Check access during stag stalking season (Sep - Oct)&lt;br/&gt;Phone 01520 722308&lt;br/&gt; &lt;br/&gt;Verified 2022&lt;br/&gt;&lt;br/&gt;&lt;br/&gt;</v>
      </c>
      <c r="F364" s="2">
        <v>57.435241299061509</v>
      </c>
      <c r="G364" s="2">
        <v>-5.2973899200227317</v>
      </c>
      <c r="H364" s="2">
        <f>'Data Input '!M364</f>
        <v>285</v>
      </c>
      <c r="I364" s="2" t="str">
        <f>LOOKUP('Data Input '!C364,'Look Up Tables'!$G$19:$G$33,'Look Up Tables'!$I$19:$I$33)</f>
        <v>pin</v>
      </c>
      <c r="J364" s="2" t="str">
        <f>LOOKUP('Data Input '!C364,'Look Up Tables'!$G$19:$G$33,'Look Up Tables'!$J$19:$J$33)</f>
        <v>Purple</v>
      </c>
      <c r="K364" s="2"/>
      <c r="L364" s="2"/>
      <c r="M364" s="2"/>
      <c r="N364" s="2"/>
    </row>
    <row r="365" spans="1:14">
      <c r="A365" s="7">
        <f>'Data Input '!A365</f>
        <v>372</v>
      </c>
      <c r="B365" s="7" t="str">
        <f>'Data Input '!C365</f>
        <v>Shelters (MBA)</v>
      </c>
      <c r="C365" s="7"/>
      <c r="D365" s="20" t="str">
        <f>'Data Input '!D365</f>
        <v>Camasunary</v>
      </c>
      <c r="E365" s="20" t="str">
        <f>"Map# "&amp;'Data Input '!K365&amp;" Grid Ref: "&amp;"("&amp;'Data Input '!L365&amp;")"&amp;"&lt;br/&gt;"&amp;"Altitude "&amp;'Data Input '!M365&amp;"&lt;br/&gt;"&amp;'Data Input '!E365&amp;"&lt;br/&gt;"&amp;'Data Input '!F365&amp;"&lt;br/&gt;"&amp;" "&amp;'Data Input '!G365&amp;"&lt;br/&gt;"&amp;'Data Input '!N365&amp;" "&amp;'Data Input '!O365&amp;"&lt;br/&gt;"&amp;'Data Input '!H365&amp;"&lt;br/&gt;"&amp;'Data Input '!I365&amp;"&lt;br/&gt;"&amp;'Data Input '!J365</f>
        <v>Map# 25 Grid Ref: (NG517183)&lt;br/&gt;Altitude 10&lt;br/&gt;No fires&lt;br/&gt;&lt;br/&gt; &lt;br/&gt;Verified 2022&lt;br/&gt;&lt;br/&gt;&lt;br/&gt;</v>
      </c>
      <c r="F365" s="2">
        <v>57.18828857227173</v>
      </c>
      <c r="G365" s="2">
        <v>-6.1100098141798194</v>
      </c>
      <c r="H365" s="2">
        <f>'Data Input '!M365</f>
        <v>10</v>
      </c>
      <c r="I365" s="2" t="str">
        <f>LOOKUP('Data Input '!C365,'Look Up Tables'!$G$19:$G$33,'Look Up Tables'!$I$19:$I$33)</f>
        <v>pin</v>
      </c>
      <c r="J365" s="2" t="str">
        <f>LOOKUP('Data Input '!C365,'Look Up Tables'!$G$19:$G$33,'Look Up Tables'!$J$19:$J$33)</f>
        <v>Purple</v>
      </c>
      <c r="K365" s="2"/>
      <c r="L365" s="2"/>
      <c r="M365" s="2"/>
      <c r="N365" s="2"/>
    </row>
    <row r="366" spans="1:14" ht="30">
      <c r="A366" s="7">
        <f>'Data Input '!A366</f>
        <v>373</v>
      </c>
      <c r="B366" s="7" t="str">
        <f>'Data Input '!C366</f>
        <v>Shelters (MBA)</v>
      </c>
      <c r="C366" s="7"/>
      <c r="D366" s="20" t="str">
        <f>'Data Input '!D366</f>
        <v>Maol Bhuidhe</v>
      </c>
      <c r="E366" s="20" t="str">
        <f>"Map# "&amp;'Data Input '!K366&amp;" Grid Ref: "&amp;"("&amp;'Data Input '!L366&amp;")"&amp;"&lt;br/&gt;"&amp;"Altitude "&amp;'Data Input '!M366&amp;"&lt;br/&gt;"&amp;'Data Input '!E366&amp;"&lt;br/&gt;"&amp;'Data Input '!F366&amp;"&lt;br/&gt;"&amp;" "&amp;'Data Input '!G366&amp;"&lt;br/&gt;"&amp;'Data Input '!N366&amp;" "&amp;'Data Input '!O366&amp;"&lt;br/&gt;"&amp;'Data Input '!H366&amp;"&lt;br/&gt;"&amp;'Data Input '!I366&amp;"&lt;br/&gt;"&amp;'Data Input '!J366</f>
        <v>Map# 25 Grid Ref: (NH053360)&lt;br/&gt;Altitude 264&lt;br/&gt;Closed Sep and Oct: stag stalking&lt;br/&gt;Phone 01599 530055&lt;br/&gt; &lt;br/&gt;Verified 2022&lt;br/&gt;&lt;br/&gt;&lt;br/&gt;</v>
      </c>
      <c r="F366" s="2">
        <v>57.37294136368952</v>
      </c>
      <c r="G366" s="2">
        <v>-5.2385406853008076</v>
      </c>
      <c r="H366" s="2">
        <f>'Data Input '!M366</f>
        <v>264</v>
      </c>
      <c r="I366" s="2" t="str">
        <f>LOOKUP('Data Input '!C366,'Look Up Tables'!$G$19:$G$33,'Look Up Tables'!$I$19:$I$33)</f>
        <v>pin</v>
      </c>
      <c r="J366" s="2" t="str">
        <f>LOOKUP('Data Input '!C366,'Look Up Tables'!$G$19:$G$33,'Look Up Tables'!$J$19:$J$33)</f>
        <v>Purple</v>
      </c>
      <c r="K366" s="2"/>
      <c r="L366" s="2"/>
      <c r="M366" s="2"/>
      <c r="N366" s="2"/>
    </row>
    <row r="367" spans="1:14">
      <c r="A367" s="7">
        <f>'Data Input '!A367</f>
        <v>374</v>
      </c>
      <c r="B367" s="7" t="str">
        <f>'Data Input '!C367</f>
        <v>Shelters (MBA)</v>
      </c>
      <c r="C367" s="7"/>
      <c r="D367" s="20" t="str">
        <f>'Data Input '!D367</f>
        <v>Camban</v>
      </c>
      <c r="E367" s="20" t="str">
        <f>"Map# "&amp;'Data Input '!K367&amp;" Grid Ref: "&amp;"("&amp;'Data Input '!L367&amp;")"&amp;"&lt;br/&gt;"&amp;"Altitude "&amp;'Data Input '!M367&amp;"&lt;br/&gt;"&amp;'Data Input '!E367&amp;"&lt;br/&gt;"&amp;'Data Input '!F367&amp;"&lt;br/&gt;"&amp;" "&amp;'Data Input '!G367&amp;"&lt;br/&gt;"&amp;'Data Input '!N367&amp;" "&amp;'Data Input '!O367&amp;"&lt;br/&gt;"&amp;'Data Input '!H367&amp;"&lt;br/&gt;"&amp;'Data Input '!I367&amp;"&lt;br/&gt;"&amp;'Data Input '!J367</f>
        <v>Map# 33 Grid Ref: (NH053184)&lt;br/&gt;Altitude 343&lt;br/&gt;2 Large rooms&lt;br/&gt;&lt;br/&gt; &lt;br/&gt;Verified 2022&lt;br/&gt;&lt;br/&gt;&lt;br/&gt;</v>
      </c>
      <c r="F367" s="2">
        <v>57.21507675663419</v>
      </c>
      <c r="G367" s="2">
        <v>-5.2246869873204114</v>
      </c>
      <c r="H367" s="2">
        <f>'Data Input '!M367</f>
        <v>343</v>
      </c>
      <c r="I367" s="2" t="str">
        <f>LOOKUP('Data Input '!C367,'Look Up Tables'!$G$19:$G$33,'Look Up Tables'!$I$19:$I$33)</f>
        <v>pin</v>
      </c>
      <c r="J367" s="2" t="str">
        <f>LOOKUP('Data Input '!C367,'Look Up Tables'!$G$19:$G$33,'Look Up Tables'!$J$19:$J$33)</f>
        <v>Purple</v>
      </c>
      <c r="K367" s="2"/>
      <c r="L367" s="2"/>
      <c r="M367" s="2"/>
      <c r="N367" s="2"/>
    </row>
    <row r="368" spans="1:14">
      <c r="A368" s="7">
        <f>'Data Input '!A368</f>
        <v>375</v>
      </c>
      <c r="B368" s="7" t="str">
        <f>'Data Input '!C368</f>
        <v>Shelters (MBA)</v>
      </c>
      <c r="C368" s="7"/>
      <c r="D368" s="20" t="str">
        <f>'Data Input '!D368</f>
        <v>Suardalan</v>
      </c>
      <c r="E368" s="20" t="str">
        <f>"Map# "&amp;'Data Input '!K368&amp;" Grid Ref: "&amp;"("&amp;'Data Input '!L368&amp;")"&amp;"&lt;br/&gt;"&amp;"Altitude "&amp;'Data Input '!M368&amp;"&lt;br/&gt;"&amp;'Data Input '!E368&amp;"&lt;br/&gt;"&amp;'Data Input '!F368&amp;"&lt;br/&gt;"&amp;" "&amp;'Data Input '!G368&amp;"&lt;br/&gt;"&amp;'Data Input '!N368&amp;" "&amp;'Data Input '!O368&amp;"&lt;br/&gt;"&amp;'Data Input '!H368&amp;"&lt;br/&gt;"&amp;'Data Input '!I368&amp;"&lt;br/&gt;"&amp;'Data Input '!J368</f>
        <v>Map# 33 Grid Ref: (NG883173)&lt;br/&gt;Altitude 113&lt;br/&gt;Sleeping platform&lt;br/&gt;&lt;br/&gt; &lt;br/&gt;Verified 2022&lt;br/&gt;&lt;br/&gt;&lt;br/&gt;</v>
      </c>
      <c r="F368" s="2">
        <v>57.197676118603198</v>
      </c>
      <c r="G368" s="2">
        <v>-5.5047352749675049</v>
      </c>
      <c r="H368" s="2">
        <f>'Data Input '!M368</f>
        <v>113</v>
      </c>
      <c r="I368" s="2" t="str">
        <f>LOOKUP('Data Input '!C368,'Look Up Tables'!$G$19:$G$33,'Look Up Tables'!$I$19:$I$33)</f>
        <v>pin</v>
      </c>
      <c r="J368" s="2" t="str">
        <f>LOOKUP('Data Input '!C368,'Look Up Tables'!$G$19:$G$33,'Look Up Tables'!$J$19:$J$33)</f>
        <v>Purple</v>
      </c>
      <c r="K368" s="2"/>
      <c r="L368" s="2"/>
      <c r="M368" s="2"/>
      <c r="N368" s="2"/>
    </row>
    <row r="369" spans="1:14">
      <c r="A369" s="7">
        <f>'Data Input '!A369</f>
        <v>376</v>
      </c>
      <c r="B369" s="7" t="str">
        <f>'Data Input '!C369</f>
        <v>Shelters (MBA)</v>
      </c>
      <c r="C369" s="7"/>
      <c r="D369" s="20" t="str">
        <f>'Data Input '!D369</f>
        <v>Sourlies</v>
      </c>
      <c r="E369" s="20" t="str">
        <f>"Map# "&amp;'Data Input '!K369&amp;" Grid Ref: "&amp;"("&amp;'Data Input '!L369&amp;")"&amp;"&lt;br/&gt;"&amp;"Altitude "&amp;'Data Input '!M369&amp;"&lt;br/&gt;"&amp;'Data Input '!E369&amp;"&lt;br/&gt;"&amp;'Data Input '!F369&amp;"&lt;br/&gt;"&amp;" "&amp;'Data Input '!G369&amp;"&lt;br/&gt;"&amp;'Data Input '!N369&amp;" "&amp;'Data Input '!O369&amp;"&lt;br/&gt;"&amp;'Data Input '!H369&amp;"&lt;br/&gt;"&amp;'Data Input '!I369&amp;"&lt;br/&gt;"&amp;'Data Input '!J369</f>
        <v>Map# 33 Grid Ref: (NM868951)&lt;br/&gt;Altitude 20&lt;br/&gt;Take your litter home!&lt;br/&gt;&lt;br/&gt; &lt;br/&gt;Verified 2022&lt;br/&gt;&lt;br/&gt;&lt;br/&gt;</v>
      </c>
      <c r="F369" s="2">
        <v>56.997909467666851</v>
      </c>
      <c r="G369" s="2">
        <v>-5.5106248370616226</v>
      </c>
      <c r="H369" s="2">
        <f>'Data Input '!M369</f>
        <v>20</v>
      </c>
      <c r="I369" s="2" t="str">
        <f>LOOKUP('Data Input '!C369,'Look Up Tables'!$G$19:$G$33,'Look Up Tables'!$I$19:$I$33)</f>
        <v>pin</v>
      </c>
      <c r="J369" s="2" t="str">
        <f>LOOKUP('Data Input '!C369,'Look Up Tables'!$G$19:$G$33,'Look Up Tables'!$J$19:$J$33)</f>
        <v>Purple</v>
      </c>
      <c r="K369" s="2"/>
      <c r="L369" s="2"/>
      <c r="M369" s="2"/>
      <c r="N369" s="2"/>
    </row>
    <row r="370" spans="1:14" ht="30">
      <c r="A370" s="7">
        <f>'Data Input '!A370</f>
        <v>377</v>
      </c>
      <c r="B370" s="7" t="str">
        <f>'Data Input '!C370</f>
        <v>Shelters (MBA)</v>
      </c>
      <c r="C370" s="7"/>
      <c r="D370" s="20" t="str">
        <f>'Data Input '!D370</f>
        <v>Oban</v>
      </c>
      <c r="E370" s="20" t="str">
        <f>"Map# "&amp;'Data Input '!K370&amp;" Grid Ref: "&amp;"("&amp;'Data Input '!L370&amp;")"&amp;"&lt;br/&gt;"&amp;"Altitude "&amp;'Data Input '!M370&amp;"&lt;br/&gt;"&amp;'Data Input '!E370&amp;"&lt;br/&gt;"&amp;'Data Input '!F370&amp;"&lt;br/&gt;"&amp;" "&amp;'Data Input '!G370&amp;"&lt;br/&gt;"&amp;'Data Input '!N370&amp;" "&amp;'Data Input '!O370&amp;"&lt;br/&gt;"&amp;'Data Input '!H370&amp;"&lt;br/&gt;"&amp;'Data Input '!I370&amp;"&lt;br/&gt;"&amp;'Data Input '!J370</f>
        <v>Map# 33 Grid Ref: (NM863901)&lt;br/&gt;Altitude 18&lt;br/&gt;Closed stalking season Aug to Feb (inc)&lt;br/&gt;&lt;br/&gt; &lt;br/&gt;Verified 2022&lt;br/&gt;&lt;br/&gt;&lt;br/&gt;</v>
      </c>
      <c r="F370" s="2">
        <v>56.952841489761795</v>
      </c>
      <c r="G370" s="2">
        <v>-5.514609757584279</v>
      </c>
      <c r="H370" s="2">
        <f>'Data Input '!M370</f>
        <v>18</v>
      </c>
      <c r="I370" s="2" t="str">
        <f>LOOKUP('Data Input '!C370,'Look Up Tables'!$G$19:$G$33,'Look Up Tables'!$I$19:$I$33)</f>
        <v>pin</v>
      </c>
      <c r="J370" s="2" t="str">
        <f>LOOKUP('Data Input '!C370,'Look Up Tables'!$G$19:$G$33,'Look Up Tables'!$J$19:$J$33)</f>
        <v>Purple</v>
      </c>
      <c r="K370" s="2"/>
      <c r="L370" s="2"/>
      <c r="M370" s="2"/>
      <c r="N370" s="2"/>
    </row>
    <row r="371" spans="1:14">
      <c r="A371" s="7">
        <f>'Data Input '!A371</f>
        <v>378</v>
      </c>
      <c r="B371" s="7" t="str">
        <f>'Data Input '!C371</f>
        <v>Shelters (MBA)</v>
      </c>
      <c r="C371" s="7"/>
      <c r="D371" s="20" t="str">
        <f>'Data Input '!D371</f>
        <v>Glen Dubh-Lighe</v>
      </c>
      <c r="E371" s="20" t="str">
        <f>"Map# "&amp;'Data Input '!K371&amp;" Grid Ref: "&amp;"("&amp;'Data Input '!L371&amp;")"&amp;"&lt;br/&gt;"&amp;"Altitude "&amp;'Data Input '!M371&amp;"&lt;br/&gt;"&amp;'Data Input '!E371&amp;"&lt;br/&gt;"&amp;'Data Input '!F371&amp;"&lt;br/&gt;"&amp;" "&amp;'Data Input '!G371&amp;"&lt;br/&gt;"&amp;'Data Input '!N371&amp;" "&amp;'Data Input '!O371&amp;"&lt;br/&gt;"&amp;'Data Input '!H371&amp;"&lt;br/&gt;"&amp;'Data Input '!I371&amp;"&lt;br/&gt;"&amp;'Data Input '!J371</f>
        <v>Map# 40 Grid Ref: (NM945820)&lt;br/&gt;Altitude 122&lt;br/&gt;&lt;br/&gt;&lt;br/&gt; &lt;br/&gt;Verified 2022&lt;br/&gt;&lt;br/&gt;&lt;br/&gt;</v>
      </c>
      <c r="F371" s="2">
        <v>56.883907533768991</v>
      </c>
      <c r="G371" s="2">
        <v>-5.3734530656802129</v>
      </c>
      <c r="H371" s="2">
        <f>'Data Input '!M371</f>
        <v>122</v>
      </c>
      <c r="I371" s="2" t="str">
        <f>LOOKUP('Data Input '!C371,'Look Up Tables'!$G$19:$G$33,'Look Up Tables'!$I$19:$I$33)</f>
        <v>pin</v>
      </c>
      <c r="J371" s="2" t="str">
        <f>LOOKUP('Data Input '!C371,'Look Up Tables'!$G$19:$G$33,'Look Up Tables'!$J$19:$J$33)</f>
        <v>Purple</v>
      </c>
      <c r="K371" s="2"/>
      <c r="L371" s="2"/>
      <c r="M371" s="2"/>
      <c r="N371" s="2"/>
    </row>
    <row r="372" spans="1:14">
      <c r="A372" s="7">
        <f>'Data Input '!A372</f>
        <v>379</v>
      </c>
      <c r="B372" s="7" t="str">
        <f>'Data Input '!C372</f>
        <v>Shelters (MBA)</v>
      </c>
      <c r="C372" s="7"/>
      <c r="D372" s="20" t="str">
        <f>'Data Input '!D372</f>
        <v>Glenpean</v>
      </c>
      <c r="E372" s="20" t="str">
        <f>"Map# "&amp;'Data Input '!K372&amp;" Grid Ref: "&amp;"("&amp;'Data Input '!L372&amp;")"&amp;"&lt;br/&gt;"&amp;"Altitude "&amp;'Data Input '!M372&amp;"&lt;br/&gt;"&amp;'Data Input '!E372&amp;"&lt;br/&gt;"&amp;'Data Input '!F372&amp;"&lt;br/&gt;"&amp;" "&amp;'Data Input '!G372&amp;"&lt;br/&gt;"&amp;'Data Input '!N372&amp;" "&amp;'Data Input '!O372&amp;"&lt;br/&gt;"&amp;'Data Input '!H372&amp;"&lt;br/&gt;"&amp;'Data Input '!I372&amp;"&lt;br/&gt;"&amp;'Data Input '!J372</f>
        <v>Map# 33 Grid Ref: (NM936904)&lt;br/&gt;Altitude 89&lt;br/&gt;&lt;br/&gt;&lt;br/&gt; &lt;br/&gt;Verified 2022&lt;br/&gt;&lt;br/&gt;&lt;br/&gt;</v>
      </c>
      <c r="F372" s="2">
        <v>56.958844921790373</v>
      </c>
      <c r="G372" s="2">
        <v>-5.3950388831379295</v>
      </c>
      <c r="H372" s="2">
        <f>'Data Input '!M372</f>
        <v>89</v>
      </c>
      <c r="I372" s="2" t="str">
        <f>LOOKUP('Data Input '!C372,'Look Up Tables'!$G$19:$G$33,'Look Up Tables'!$I$19:$I$33)</f>
        <v>pin</v>
      </c>
      <c r="J372" s="2" t="str">
        <f>LOOKUP('Data Input '!C372,'Look Up Tables'!$G$19:$G$33,'Look Up Tables'!$J$19:$J$33)</f>
        <v>Purple</v>
      </c>
      <c r="K372" s="2"/>
      <c r="L372" s="2"/>
      <c r="M372" s="2"/>
      <c r="N372" s="2"/>
    </row>
    <row r="373" spans="1:14">
      <c r="A373" s="7">
        <f>'Data Input '!A373</f>
        <v>380</v>
      </c>
      <c r="B373" s="7" t="str">
        <f>'Data Input '!C373</f>
        <v>Shelters (MBA)</v>
      </c>
      <c r="C373" s="7"/>
      <c r="D373" s="20" t="str">
        <f>'Data Input '!D373</f>
        <v>A'Chuil</v>
      </c>
      <c r="E373" s="20" t="str">
        <f>"Map# "&amp;'Data Input '!K373&amp;" Grid Ref: "&amp;"("&amp;'Data Input '!L373&amp;")"&amp;"&lt;br/&gt;"&amp;"Altitude "&amp;'Data Input '!M373&amp;"&lt;br/&gt;"&amp;'Data Input '!E373&amp;"&lt;br/&gt;"&amp;'Data Input '!F373&amp;"&lt;br/&gt;"&amp;" "&amp;'Data Input '!G373&amp;"&lt;br/&gt;"&amp;'Data Input '!N373&amp;" "&amp;'Data Input '!O373&amp;"&lt;br/&gt;"&amp;'Data Input '!H373&amp;"&lt;br/&gt;"&amp;'Data Input '!I373&amp;"&lt;br/&gt;"&amp;'Data Input '!J373</f>
        <v>Map# 33 Grid Ref: (NM944924)&lt;br/&gt;Altitude 103&lt;br/&gt;&lt;br/&gt;&lt;br/&gt; &lt;br/&gt;Verified 2022&lt;br/&gt;&lt;br/&gt;&lt;br/&gt;</v>
      </c>
      <c r="F373" s="2">
        <v>56.977138399435631</v>
      </c>
      <c r="G373" s="2">
        <v>-5.3835332986047471</v>
      </c>
      <c r="H373" s="2">
        <f>'Data Input '!M373</f>
        <v>103</v>
      </c>
      <c r="I373" s="2" t="str">
        <f>LOOKUP('Data Input '!C373,'Look Up Tables'!$G$19:$G$33,'Look Up Tables'!$I$19:$I$33)</f>
        <v>pin</v>
      </c>
      <c r="J373" s="2" t="str">
        <f>LOOKUP('Data Input '!C373,'Look Up Tables'!$G$19:$G$33,'Look Up Tables'!$J$19:$J$33)</f>
        <v>Purple</v>
      </c>
      <c r="K373" s="2"/>
      <c r="L373" s="2"/>
      <c r="M373" s="2"/>
      <c r="N373" s="2"/>
    </row>
    <row r="374" spans="1:14">
      <c r="A374" s="7">
        <f>'Data Input '!A374</f>
        <v>381</v>
      </c>
      <c r="B374" s="7" t="str">
        <f>'Data Input '!C374</f>
        <v>Shelters (MBA)</v>
      </c>
      <c r="C374" s="7"/>
      <c r="D374" s="20" t="str">
        <f>'Data Input '!D374</f>
        <v>Kinbreak</v>
      </c>
      <c r="E374" s="20" t="str">
        <f>"Map# "&amp;'Data Input '!K374&amp;" Grid Ref: "&amp;"("&amp;'Data Input '!L374&amp;")"&amp;"&lt;br/&gt;"&amp;"Altitude "&amp;'Data Input '!M374&amp;"&lt;br/&gt;"&amp;'Data Input '!E374&amp;"&lt;br/&gt;"&amp;'Data Input '!F374&amp;"&lt;br/&gt;"&amp;" "&amp;'Data Input '!G374&amp;"&lt;br/&gt;"&amp;'Data Input '!N374&amp;" "&amp;'Data Input '!O374&amp;"&lt;br/&gt;"&amp;'Data Input '!H374&amp;"&lt;br/&gt;"&amp;'Data Input '!I374&amp;"&lt;br/&gt;"&amp;'Data Input '!J374</f>
        <v>Map# 33 Grid Ref: (NN002960)&lt;br/&gt;Altitude 183&lt;br/&gt;&lt;br/&gt;&lt;br/&gt; &lt;br/&gt;Verified 2022&lt;br/&gt;&lt;br/&gt;&lt;br/&gt;</v>
      </c>
      <c r="F374" s="2">
        <v>57.011970961133336</v>
      </c>
      <c r="G374" s="2">
        <v>-5.2911163625192605</v>
      </c>
      <c r="H374" s="2">
        <f>'Data Input '!M374</f>
        <v>183</v>
      </c>
      <c r="I374" s="2" t="str">
        <f>LOOKUP('Data Input '!C374,'Look Up Tables'!$G$19:$G$33,'Look Up Tables'!$I$19:$I$33)</f>
        <v>pin</v>
      </c>
      <c r="J374" s="2" t="str">
        <f>LOOKUP('Data Input '!C374,'Look Up Tables'!$G$19:$G$33,'Look Up Tables'!$J$19:$J$33)</f>
        <v>Purple</v>
      </c>
      <c r="K374" s="2"/>
      <c r="L374" s="2"/>
      <c r="M374" s="2"/>
      <c r="N374" s="2"/>
    </row>
    <row r="375" spans="1:14">
      <c r="A375" s="7">
        <f>'Data Input '!A375</f>
        <v>382</v>
      </c>
      <c r="B375" s="7" t="str">
        <f>'Data Input '!C375</f>
        <v>Shelters (MBA)</v>
      </c>
      <c r="C375" s="7"/>
      <c r="D375" s="20" t="str">
        <f>'Data Input '!D375</f>
        <v>Invermallie</v>
      </c>
      <c r="E375" s="20" t="str">
        <f>"Map# "&amp;'Data Input '!K375&amp;" Grid Ref: "&amp;"("&amp;'Data Input '!L375&amp;")"&amp;"&lt;br/&gt;"&amp;"Altitude "&amp;'Data Input '!M375&amp;"&lt;br/&gt;"&amp;'Data Input '!E375&amp;"&lt;br/&gt;"&amp;'Data Input '!F375&amp;"&lt;br/&gt;"&amp;" "&amp;'Data Input '!G375&amp;"&lt;br/&gt;"&amp;'Data Input '!N375&amp;" "&amp;'Data Input '!O375&amp;"&lt;br/&gt;"&amp;'Data Input '!H375&amp;"&lt;br/&gt;"&amp;'Data Input '!I375&amp;"&lt;br/&gt;"&amp;'Data Input '!J375</f>
        <v>Map# 34 Grid Ref: (NN136888)&lt;br/&gt;Altitude 47&lt;br/&gt;&lt;br/&gt;&lt;br/&gt; &lt;br/&gt;Verified 2022&lt;br/&gt;&lt;br/&gt;&lt;br/&gt;</v>
      </c>
      <c r="F375" s="2">
        <v>56.952980192984818</v>
      </c>
      <c r="G375" s="2">
        <v>-5.0654460273708573</v>
      </c>
      <c r="H375" s="2">
        <f>'Data Input '!M375</f>
        <v>47</v>
      </c>
      <c r="I375" s="2" t="str">
        <f>LOOKUP('Data Input '!C375,'Look Up Tables'!$G$19:$G$33,'Look Up Tables'!$I$19:$I$33)</f>
        <v>pin</v>
      </c>
      <c r="J375" s="2" t="str">
        <f>LOOKUP('Data Input '!C375,'Look Up Tables'!$G$19:$G$33,'Look Up Tables'!$J$19:$J$33)</f>
        <v>Purple</v>
      </c>
      <c r="K375" s="2"/>
      <c r="L375" s="2"/>
      <c r="M375" s="2"/>
      <c r="N375" s="2"/>
    </row>
    <row r="376" spans="1:14" ht="30">
      <c r="A376" s="7">
        <f>'Data Input '!A376</f>
        <v>383</v>
      </c>
      <c r="B376" s="7" t="str">
        <f>'Data Input '!C376</f>
        <v>Shelters (MBA)</v>
      </c>
      <c r="C376" s="7"/>
      <c r="D376" s="20" t="str">
        <f>'Data Input '!D376</f>
        <v>Essan</v>
      </c>
      <c r="E376" s="20" t="str">
        <f>"Map# "&amp;'Data Input '!K376&amp;" Grid Ref: "&amp;"("&amp;'Data Input '!L376&amp;")"&amp;"&lt;br/&gt;"&amp;"Altitude "&amp;'Data Input '!M376&amp;"&lt;br/&gt;"&amp;'Data Input '!E376&amp;"&lt;br/&gt;"&amp;'Data Input '!F376&amp;"&lt;br/&gt;"&amp;" "&amp;'Data Input '!G376&amp;"&lt;br/&gt;"&amp;'Data Input '!N376&amp;" "&amp;'Data Input '!O376&amp;"&lt;br/&gt;"&amp;'Data Input '!H376&amp;"&lt;br/&gt;"&amp;'Data Input '!I376&amp;"&lt;br/&gt;"&amp;'Data Input '!J376</f>
        <v>Map# 40 Grid Ref: (NM817817)&lt;br/&gt;Altitude 39&lt;br/&gt;No paths to bothy&lt;br/&gt;Access v difficult after heavy rain&lt;br/&gt; &lt;br/&gt;Verified 2022&lt;br/&gt;&lt;br/&gt;&lt;br/&gt;</v>
      </c>
      <c r="F376" s="2">
        <v>56.875373818823078</v>
      </c>
      <c r="G376" s="2">
        <v>-5.5828655985175981</v>
      </c>
      <c r="H376" s="2">
        <f>'Data Input '!M376</f>
        <v>39</v>
      </c>
      <c r="I376" s="2" t="str">
        <f>LOOKUP('Data Input '!C376,'Look Up Tables'!$G$19:$G$33,'Look Up Tables'!$I$19:$I$33)</f>
        <v>pin</v>
      </c>
      <c r="J376" s="2" t="str">
        <f>LOOKUP('Data Input '!C376,'Look Up Tables'!$G$19:$G$33,'Look Up Tables'!$J$19:$J$33)</f>
        <v>Purple</v>
      </c>
      <c r="K376" s="2"/>
      <c r="L376" s="2"/>
      <c r="M376" s="2"/>
      <c r="N376" s="2"/>
    </row>
    <row r="377" spans="1:14">
      <c r="A377" s="7">
        <f>'Data Input '!A377</f>
        <v>384</v>
      </c>
      <c r="B377" s="7" t="str">
        <f>'Data Input '!C377</f>
        <v>Shelters (MBA)</v>
      </c>
      <c r="C377" s="7"/>
      <c r="D377" s="20" t="str">
        <f>'Data Input '!D377</f>
        <v>Resourie</v>
      </c>
      <c r="E377" s="20" t="str">
        <f>"Map# "&amp;'Data Input '!K377&amp;" Grid Ref: "&amp;"("&amp;'Data Input '!L377&amp;")"&amp;"&lt;br/&gt;"&amp;"Altitude "&amp;'Data Input '!M377&amp;"&lt;br/&gt;"&amp;'Data Input '!E377&amp;"&lt;br/&gt;"&amp;'Data Input '!F377&amp;"&lt;br/&gt;"&amp;" "&amp;'Data Input '!G377&amp;"&lt;br/&gt;"&amp;'Data Input '!N377&amp;" "&amp;'Data Input '!O377&amp;"&lt;br/&gt;"&amp;'Data Input '!H377&amp;"&lt;br/&gt;"&amp;'Data Input '!I377&amp;"&lt;br/&gt;"&amp;'Data Input '!J377</f>
        <v>Map# 40 Grid Ref: (NM860710)&lt;br/&gt;Altitude 125&lt;br/&gt;&lt;br/&gt;&lt;br/&gt; &lt;br/&gt;Verified 2022&lt;br/&gt;&lt;br/&gt;&lt;br/&gt;</v>
      </c>
      <c r="F377" s="2">
        <v>56.781421541281908</v>
      </c>
      <c r="G377" s="2">
        <v>-5.5034624735757998</v>
      </c>
      <c r="H377" s="2">
        <f>'Data Input '!M377</f>
        <v>125</v>
      </c>
      <c r="I377" s="2" t="str">
        <f>LOOKUP('Data Input '!C377,'Look Up Tables'!$G$19:$G$33,'Look Up Tables'!$I$19:$I$33)</f>
        <v>pin</v>
      </c>
      <c r="J377" s="2" t="str">
        <f>LOOKUP('Data Input '!C377,'Look Up Tables'!$G$19:$G$33,'Look Up Tables'!$J$19:$J$33)</f>
        <v>Purple</v>
      </c>
      <c r="K377" s="2"/>
      <c r="L377" s="2"/>
      <c r="M377" s="2"/>
      <c r="N377" s="2"/>
    </row>
    <row r="378" spans="1:14" ht="30">
      <c r="A378" s="7">
        <f>'Data Input '!A378</f>
        <v>385</v>
      </c>
      <c r="B378" s="7" t="str">
        <f>'Data Input '!C378</f>
        <v>Shelters (MBA)</v>
      </c>
      <c r="C378" s="7"/>
      <c r="D378" s="20" t="str">
        <f>'Data Input '!D378</f>
        <v>Leacraithnaich</v>
      </c>
      <c r="E378" s="20" t="str">
        <f>"Map# "&amp;'Data Input '!K378&amp;" Grid Ref: "&amp;"("&amp;'Data Input '!L378&amp;")"&amp;"&lt;br/&gt;"&amp;"Altitude "&amp;'Data Input '!M378&amp;"&lt;br/&gt;"&amp;'Data Input '!E378&amp;"&lt;br/&gt;"&amp;'Data Input '!F378&amp;"&lt;br/&gt;"&amp;" "&amp;'Data Input '!G378&amp;"&lt;br/&gt;"&amp;'Data Input '!N378&amp;" "&amp;'Data Input '!O378&amp;"&lt;br/&gt;"&amp;'Data Input '!H378&amp;"&lt;br/&gt;"&amp;'Data Input '!I378&amp;"&lt;br/&gt;"&amp;'Data Input '!J378</f>
        <v>Map# 49 Grid Ref: (NM742472)&lt;br/&gt;Altitude 167&lt;br/&gt;Closed Stalking Sep - Oct&lt;br/&gt;Restricted access Nov-Feb to track from Ardtornish&lt;br/&gt; &lt;br/&gt;Verified 2022&lt;br/&gt;&lt;br/&gt;&lt;br/&gt;</v>
      </c>
      <c r="F378" s="2">
        <v>56.562457784936818</v>
      </c>
      <c r="G378" s="2">
        <v>-5.6753402172435949</v>
      </c>
      <c r="H378" s="2">
        <f>'Data Input '!M378</f>
        <v>167</v>
      </c>
      <c r="I378" s="2" t="str">
        <f>LOOKUP('Data Input '!C378,'Look Up Tables'!$G$19:$G$33,'Look Up Tables'!$I$19:$I$33)</f>
        <v>pin</v>
      </c>
      <c r="J378" s="2" t="str">
        <f>LOOKUP('Data Input '!C378,'Look Up Tables'!$G$19:$G$33,'Look Up Tables'!$J$19:$J$33)</f>
        <v>Purple</v>
      </c>
      <c r="K378" s="2"/>
      <c r="L378" s="2"/>
      <c r="M378" s="2"/>
      <c r="N378" s="2"/>
    </row>
    <row r="379" spans="1:14" ht="30">
      <c r="A379" s="7">
        <f>'Data Input '!A379</f>
        <v>386</v>
      </c>
      <c r="B379" s="7" t="str">
        <f>'Data Input '!C379</f>
        <v>Shelters (MBA)</v>
      </c>
      <c r="C379" s="7"/>
      <c r="D379" s="20" t="str">
        <f>'Data Input '!D379</f>
        <v>Taigh Seumas a Ghlinne (Glendour)</v>
      </c>
      <c r="E379" s="20" t="str">
        <f>"Map# "&amp;'Data Input '!K379&amp;" Grid Ref: "&amp;"("&amp;'Data Input '!L379&amp;")"&amp;"&lt;br/&gt;"&amp;"Altitude "&amp;'Data Input '!M379&amp;"&lt;br/&gt;"&amp;'Data Input '!E379&amp;"&lt;br/&gt;"&amp;'Data Input '!F379&amp;"&lt;br/&gt;"&amp;" "&amp;'Data Input '!G379&amp;"&lt;br/&gt;"&amp;'Data Input '!N379&amp;" "&amp;'Data Input '!O379&amp;"&lt;br/&gt;"&amp;'Data Input '!H379&amp;"&lt;br/&gt;"&amp;'Data Input '!I379&amp;"&lt;br/&gt;"&amp;'Data Input '!J379</f>
        <v>Map# 41 Grid Ref: (NN022540)&lt;br/&gt;Altitude 213&lt;br/&gt;Freshwater source nearby&lt;br/&gt;&lt;br/&gt; &lt;br/&gt;Verified 2022&lt;br/&gt;&lt;br/&gt;&lt;br/&gt;</v>
      </c>
      <c r="F379" s="2">
        <v>56.63608506106101</v>
      </c>
      <c r="G379" s="2">
        <v>-5.2256568877039458</v>
      </c>
      <c r="H379" s="2">
        <f>'Data Input '!M379</f>
        <v>213</v>
      </c>
      <c r="I379" s="2" t="str">
        <f>LOOKUP('Data Input '!C379,'Look Up Tables'!$G$19:$G$33,'Look Up Tables'!$I$19:$I$33)</f>
        <v>pin</v>
      </c>
      <c r="J379" s="2" t="str">
        <f>LOOKUP('Data Input '!C379,'Look Up Tables'!$G$19:$G$33,'Look Up Tables'!$J$19:$J$33)</f>
        <v>Purple</v>
      </c>
      <c r="K379" s="2"/>
      <c r="L379" s="2"/>
      <c r="M379" s="2"/>
      <c r="N379" s="2"/>
    </row>
    <row r="380" spans="1:14">
      <c r="A380" s="7">
        <f>'Data Input '!A380</f>
        <v>387</v>
      </c>
      <c r="B380" s="7" t="str">
        <f>'Data Input '!C380</f>
        <v>Shelters (MBA)</v>
      </c>
      <c r="C380" s="7"/>
      <c r="D380" s="20" t="str">
        <f>'Data Input '!D380</f>
        <v>Cadderlie</v>
      </c>
      <c r="E380" s="20" t="str">
        <f>"Map# "&amp;'Data Input '!K380&amp;" Grid Ref: "&amp;"("&amp;'Data Input '!L380&amp;")"&amp;"&lt;br/&gt;"&amp;"Altitude "&amp;'Data Input '!M380&amp;"&lt;br/&gt;"&amp;'Data Input '!E380&amp;"&lt;br/&gt;"&amp;'Data Input '!F380&amp;"&lt;br/&gt;"&amp;" "&amp;'Data Input '!G380&amp;"&lt;br/&gt;"&amp;'Data Input '!N380&amp;" "&amp;'Data Input '!O380&amp;"&lt;br/&gt;"&amp;'Data Input '!H380&amp;"&lt;br/&gt;"&amp;'Data Input '!I380&amp;"&lt;br/&gt;"&amp;'Data Input '!J380</f>
        <v>Map# 50 Grid Ref: (NN047370)&lt;br/&gt;Altitude 12&lt;br/&gt;&lt;br/&gt;&lt;br/&gt; &lt;br/&gt;Verified 2022&lt;br/&gt;&lt;br/&gt;&lt;br/&gt;</v>
      </c>
      <c r="F380" s="2">
        <v>56.484625326091454</v>
      </c>
      <c r="G380" s="2">
        <v>-5.1721602040066701</v>
      </c>
      <c r="H380" s="2">
        <f>'Data Input '!M380</f>
        <v>12</v>
      </c>
      <c r="I380" s="2" t="str">
        <f>LOOKUP('Data Input '!C380,'Look Up Tables'!$G$19:$G$33,'Look Up Tables'!$I$19:$I$33)</f>
        <v>pin</v>
      </c>
      <c r="J380" s="2" t="str">
        <f>LOOKUP('Data Input '!C380,'Look Up Tables'!$G$19:$G$33,'Look Up Tables'!$J$19:$J$33)</f>
        <v>Purple</v>
      </c>
      <c r="K380" s="2"/>
      <c r="L380" s="2"/>
      <c r="M380" s="2"/>
      <c r="N380" s="2"/>
    </row>
    <row r="381" spans="1:14">
      <c r="A381" s="7">
        <f>'Data Input '!A381</f>
        <v>388</v>
      </c>
      <c r="B381" s="7" t="str">
        <f>'Data Input '!C381</f>
        <v>Shelters (MBA)</v>
      </c>
      <c r="C381" s="7"/>
      <c r="D381" s="20" t="str">
        <f>'Data Input '!D381</f>
        <v>Carron</v>
      </c>
      <c r="E381" s="20" t="str">
        <f>"Map# "&amp;'Data Input '!K381&amp;" Grid Ref: "&amp;"("&amp;'Data Input '!L381&amp;")"&amp;"&lt;br/&gt;"&amp;"Altitude "&amp;'Data Input '!M381&amp;"&lt;br/&gt;"&amp;'Data Input '!E381&amp;"&lt;br/&gt;"&amp;'Data Input '!F381&amp;"&lt;br/&gt;"&amp;" "&amp;'Data Input '!G381&amp;"&lt;br/&gt;"&amp;'Data Input '!N381&amp;" "&amp;'Data Input '!O381&amp;"&lt;br/&gt;"&amp;'Data Input '!H381&amp;"&lt;br/&gt;"&amp;'Data Input '!I381&amp;"&lt;br/&gt;"&amp;'Data Input '!J381</f>
        <v>Map# 55 Grid Ref: (NR944996)&lt;br/&gt;Altitude 193&lt;br/&gt;Small bothy&lt;br/&gt;&lt;br/&gt; &lt;br/&gt;Verified 2022&lt;br/&gt;&lt;br/&gt;&lt;br/&gt;</v>
      </c>
      <c r="F381" s="2">
        <v>56.144759451508321</v>
      </c>
      <c r="G381" s="2">
        <v>-5.3099699427777658</v>
      </c>
      <c r="H381" s="2">
        <f>'Data Input '!M381</f>
        <v>193</v>
      </c>
      <c r="I381" s="2" t="str">
        <f>LOOKUP('Data Input '!C381,'Look Up Tables'!$G$19:$G$33,'Look Up Tables'!$I$19:$I$33)</f>
        <v>pin</v>
      </c>
      <c r="J381" s="2" t="str">
        <f>LOOKUP('Data Input '!C381,'Look Up Tables'!$G$19:$G$33,'Look Up Tables'!$J$19:$J$33)</f>
        <v>Purple</v>
      </c>
      <c r="K381" s="2"/>
      <c r="L381" s="2"/>
      <c r="M381" s="2"/>
      <c r="N381" s="2"/>
    </row>
    <row r="382" spans="1:14">
      <c r="A382" s="7">
        <f>'Data Input '!A382</f>
        <v>389</v>
      </c>
      <c r="B382" s="7" t="str">
        <f>'Data Input '!C382</f>
        <v>Shelters (MBA)</v>
      </c>
      <c r="C382" s="7"/>
      <c r="D382" s="20" t="str">
        <f>'Data Input '!D382</f>
        <v>Mark Cottage</v>
      </c>
      <c r="E382" s="20" t="str">
        <f>"Map# "&amp;'Data Input '!K382&amp;" Grid Ref: "&amp;"("&amp;'Data Input '!L382&amp;")"&amp;"&lt;br/&gt;"&amp;"Altitude "&amp;'Data Input '!M382&amp;"&lt;br/&gt;"&amp;'Data Input '!E382&amp;"&lt;br/&gt;"&amp;'Data Input '!F382&amp;"&lt;br/&gt;"&amp;" "&amp;'Data Input '!G382&amp;"&lt;br/&gt;"&amp;'Data Input '!N382&amp;" "&amp;'Data Input '!O382&amp;"&lt;br/&gt;"&amp;'Data Input '!H382&amp;"&lt;br/&gt;"&amp;'Data Input '!I382&amp;"&lt;br/&gt;"&amp;'Data Input '!J382</f>
        <v>Map# 56 Grid Ref: (NS229952)&lt;br/&gt;Altitude 14&lt;br/&gt;&lt;br/&gt;&lt;br/&gt; &lt;br/&gt;Verified 2022&lt;br/&gt;&lt;br/&gt;&lt;br/&gt;</v>
      </c>
      <c r="F382" s="2">
        <v>56.116702853390279</v>
      </c>
      <c r="G382" s="2">
        <v>-4.8489143153736647</v>
      </c>
      <c r="H382" s="2">
        <f>'Data Input '!M382</f>
        <v>14</v>
      </c>
      <c r="I382" s="2" t="str">
        <f>LOOKUP('Data Input '!C382,'Look Up Tables'!$G$19:$G$33,'Look Up Tables'!$I$19:$I$33)</f>
        <v>pin</v>
      </c>
      <c r="J382" s="2" t="str">
        <f>LOOKUP('Data Input '!C382,'Look Up Tables'!$G$19:$G$33,'Look Up Tables'!$J$19:$J$33)</f>
        <v>Purple</v>
      </c>
      <c r="K382" s="2"/>
      <c r="L382" s="2"/>
      <c r="M382" s="2"/>
      <c r="N382" s="2"/>
    </row>
    <row r="383" spans="1:14">
      <c r="A383" s="7">
        <f>'Data Input '!A383</f>
        <v>390</v>
      </c>
      <c r="B383" s="7" t="str">
        <f>'Data Input '!C383</f>
        <v>Shelters (MBA)</v>
      </c>
      <c r="C383" s="7"/>
      <c r="D383" s="20" t="str">
        <f>'Data Input '!D383</f>
        <v>Rowcoish</v>
      </c>
      <c r="E383" s="20" t="str">
        <f>"Map# "&amp;'Data Input '!K383&amp;" Grid Ref: "&amp;"("&amp;'Data Input '!L383&amp;")"&amp;"&lt;br/&gt;"&amp;"Altitude "&amp;'Data Input '!M383&amp;"&lt;br/&gt;"&amp;'Data Input '!E383&amp;"&lt;br/&gt;"&amp;'Data Input '!F383&amp;"&lt;br/&gt;"&amp;" "&amp;'Data Input '!G383&amp;"&lt;br/&gt;"&amp;'Data Input '!N383&amp;" "&amp;'Data Input '!O383&amp;"&lt;br/&gt;"&amp;'Data Input '!H383&amp;"&lt;br/&gt;"&amp;'Data Input '!I383&amp;"&lt;br/&gt;"&amp;'Data Input '!J383</f>
        <v>Map# 56 Grid Ref: (NN336043)&lt;br/&gt;Altitude 44&lt;br/&gt;&lt;br/&gt;&lt;br/&gt; &lt;br/&gt;Verified 2022&lt;br/&gt;&lt;br/&gt;&lt;br/&gt;</v>
      </c>
      <c r="F383" s="2">
        <v>56.202229161807111</v>
      </c>
      <c r="G383" s="2">
        <v>-4.6826981628924544</v>
      </c>
      <c r="H383" s="2">
        <f>'Data Input '!M383</f>
        <v>44</v>
      </c>
      <c r="I383" s="2" t="str">
        <f>LOOKUP('Data Input '!C383,'Look Up Tables'!$G$19:$G$33,'Look Up Tables'!$I$19:$I$33)</f>
        <v>pin</v>
      </c>
      <c r="J383" s="2" t="str">
        <f>LOOKUP('Data Input '!C383,'Look Up Tables'!$G$19:$G$33,'Look Up Tables'!$J$19:$J$33)</f>
        <v>Purple</v>
      </c>
      <c r="K383" s="2"/>
      <c r="L383" s="2"/>
      <c r="M383" s="2"/>
      <c r="N383" s="2"/>
    </row>
    <row r="384" spans="1:14">
      <c r="A384" s="7">
        <f>'Data Input '!A384</f>
        <v>391</v>
      </c>
      <c r="B384" s="7" t="str">
        <f>'Data Input '!C384</f>
        <v>Shelters (MBA)</v>
      </c>
      <c r="C384" s="7"/>
      <c r="D384" s="20" t="str">
        <f>'Data Input '!D384</f>
        <v>Abyssinia</v>
      </c>
      <c r="E384" s="20" t="str">
        <f>"Map# "&amp;'Data Input '!K384&amp;" Grid Ref: "&amp;"("&amp;'Data Input '!L384&amp;")"&amp;"&lt;br/&gt;"&amp;"Altitude "&amp;'Data Input '!M384&amp;"&lt;br/&gt;"&amp;'Data Input '!E384&amp;"&lt;br/&gt;"&amp;'Data Input '!F384&amp;"&lt;br/&gt;"&amp;" "&amp;'Data Input '!G384&amp;"&lt;br/&gt;"&amp;'Data Input '!N384&amp;" "&amp;'Data Input '!O384&amp;"&lt;br/&gt;"&amp;'Data Input '!H384&amp;"&lt;br/&gt;"&amp;'Data Input '!I384&amp;"&lt;br/&gt;"&amp;'Data Input '!J384</f>
        <v>Map# 56 Grid Ref: (NN256117)&lt;br/&gt;Altitude 251&lt;br/&gt;Inaccessible if burn is in spate&lt;br/&gt;&lt;br/&gt; &lt;br/&gt;Verified 2022&lt;br/&gt;&lt;br/&gt;&lt;br/&gt;</v>
      </c>
      <c r="F384" s="2">
        <v>56.26577801076796</v>
      </c>
      <c r="G384" s="2">
        <v>-4.8163750272869388</v>
      </c>
      <c r="H384" s="2">
        <f>'Data Input '!M384</f>
        <v>251</v>
      </c>
      <c r="I384" s="2" t="str">
        <f>LOOKUP('Data Input '!C384,'Look Up Tables'!$G$19:$G$33,'Look Up Tables'!$I$19:$I$33)</f>
        <v>pin</v>
      </c>
      <c r="J384" s="2" t="str">
        <f>LOOKUP('Data Input '!C384,'Look Up Tables'!$G$19:$G$33,'Look Up Tables'!$J$19:$J$33)</f>
        <v>Purple</v>
      </c>
      <c r="K384" s="2"/>
      <c r="L384" s="2"/>
      <c r="M384" s="2"/>
      <c r="N384" s="2"/>
    </row>
    <row r="385" spans="1:14">
      <c r="A385" s="7">
        <f>'Data Input '!A385</f>
        <v>392</v>
      </c>
      <c r="B385" s="7" t="str">
        <f>'Data Input '!C385</f>
        <v>Shelters (MBA)</v>
      </c>
      <c r="C385" s="7"/>
      <c r="D385" s="20" t="str">
        <f>'Data Input '!D385</f>
        <v>Duone</v>
      </c>
      <c r="E385" s="20" t="str">
        <f>"Map# "&amp;'Data Input '!K385&amp;" Grid Ref: "&amp;"("&amp;'Data Input '!L385&amp;")"&amp;"&lt;br/&gt;"&amp;"Altitude "&amp;'Data Input '!M385&amp;"&lt;br/&gt;"&amp;'Data Input '!E385&amp;"&lt;br/&gt;"&amp;'Data Input '!F385&amp;"&lt;br/&gt;"&amp;" "&amp;'Data Input '!G385&amp;"&lt;br/&gt;"&amp;'Data Input '!N385&amp;" "&amp;'Data Input '!O385&amp;"&lt;br/&gt;"&amp;'Data Input '!H385&amp;"&lt;br/&gt;"&amp;'Data Input '!I385&amp;"&lt;br/&gt;"&amp;'Data Input '!J385</f>
        <v>Map# 56 Grid Ref: (NN332144)&lt;br/&gt;Altitude 25&lt;br/&gt;Close to WHW - very busy&lt;br/&gt;&lt;br/&gt; &lt;br/&gt;Verified 2022&lt;br/&gt;&lt;br/&gt;&lt;br/&gt;</v>
      </c>
      <c r="F385" s="2">
        <v>56.292741363473468</v>
      </c>
      <c r="G385" s="2">
        <v>-4.6955049896575645</v>
      </c>
      <c r="H385" s="2">
        <f>'Data Input '!M385</f>
        <v>25</v>
      </c>
      <c r="I385" s="2" t="str">
        <f>LOOKUP('Data Input '!C385,'Look Up Tables'!$G$19:$G$33,'Look Up Tables'!$I$19:$I$33)</f>
        <v>pin</v>
      </c>
      <c r="J385" s="2" t="str">
        <f>LOOKUP('Data Input '!C385,'Look Up Tables'!$G$19:$G$33,'Look Up Tables'!$J$19:$J$33)</f>
        <v>Purple</v>
      </c>
      <c r="K385" s="2"/>
      <c r="L385" s="2"/>
      <c r="M385" s="2"/>
      <c r="N385" s="2"/>
    </row>
    <row r="386" spans="1:14">
      <c r="A386" s="7">
        <f>'Data Input '!A386</f>
        <v>393</v>
      </c>
      <c r="B386" s="7" t="str">
        <f>'Data Input '!C386</f>
        <v>Shelters (MBA)</v>
      </c>
      <c r="C386" s="7"/>
      <c r="D386" s="20" t="str">
        <f>'Data Input '!D386</f>
        <v>Blackburn of Corrieyairack</v>
      </c>
      <c r="E386" s="20" t="str">
        <f>"Map# "&amp;'Data Input '!K386&amp;" Grid Ref: "&amp;"("&amp;'Data Input '!L386&amp;")"&amp;"&lt;br/&gt;"&amp;"Altitude "&amp;'Data Input '!M386&amp;"&lt;br/&gt;"&amp;'Data Input '!E386&amp;"&lt;br/&gt;"&amp;'Data Input '!F386&amp;"&lt;br/&gt;"&amp;" "&amp;'Data Input '!G386&amp;"&lt;br/&gt;"&amp;'Data Input '!N386&amp;" "&amp;'Data Input '!O386&amp;"&lt;br/&gt;"&amp;'Data Input '!H386&amp;"&lt;br/&gt;"&amp;'Data Input '!I386&amp;"&lt;br/&gt;"&amp;'Data Input '!J386</f>
        <v>Map# 34 Grid Ref: (NH382029)&lt;br/&gt;Altitude 346&lt;br/&gt;Small one-room bothy&lt;br/&gt;&lt;br/&gt; &lt;br/&gt;Verified 2022&lt;br/&gt;&lt;br/&gt;&lt;br/&gt;</v>
      </c>
      <c r="F386" s="2">
        <v>57.088776375573495</v>
      </c>
      <c r="G386" s="2">
        <v>-4.6704831418421806</v>
      </c>
      <c r="H386" s="2">
        <f>'Data Input '!M386</f>
        <v>346</v>
      </c>
      <c r="I386" s="2" t="str">
        <f>LOOKUP('Data Input '!C386,'Look Up Tables'!$G$19:$G$33,'Look Up Tables'!$I$19:$I$33)</f>
        <v>pin</v>
      </c>
      <c r="J386" s="2" t="str">
        <f>LOOKUP('Data Input '!C386,'Look Up Tables'!$G$19:$G$33,'Look Up Tables'!$J$19:$J$33)</f>
        <v>Purple</v>
      </c>
      <c r="K386" s="2"/>
      <c r="L386" s="2"/>
      <c r="M386" s="2"/>
      <c r="N386" s="2"/>
    </row>
    <row r="387" spans="1:14" ht="30">
      <c r="A387" s="7">
        <f>'Data Input '!A387</f>
        <v>394</v>
      </c>
      <c r="B387" s="7" t="str">
        <f>'Data Input '!C387</f>
        <v>Shelters (MBA)</v>
      </c>
      <c r="C387" s="7"/>
      <c r="D387" s="20" t="str">
        <f>'Data Input '!D387</f>
        <v>Glenbuck</v>
      </c>
      <c r="E387" s="20" t="str">
        <f>"Map# "&amp;'Data Input '!K387&amp;" Grid Ref: "&amp;"("&amp;'Data Input '!L387&amp;")"&amp;"&lt;br/&gt;"&amp;"Altitude "&amp;'Data Input '!M387&amp;"&lt;br/&gt;"&amp;'Data Input '!E387&amp;"&lt;br/&gt;"&amp;'Data Input '!F387&amp;"&lt;br/&gt;"&amp;" "&amp;'Data Input '!G387&amp;"&lt;br/&gt;"&amp;'Data Input '!N387&amp;" "&amp;'Data Input '!O387&amp;"&lt;br/&gt;"&amp;'Data Input '!H387&amp;"&lt;br/&gt;"&amp;'Data Input '!I387&amp;"&lt;br/&gt;"&amp;'Data Input '!J387</f>
        <v>Map# 34 Grid Ref: (NN336996)&lt;br/&gt;Altitude 288&lt;br/&gt;Closed stalking season Oct - Nov (inc)&lt;br/&gt;&lt;br/&gt; &lt;br/&gt;Verified 2022&lt;br/&gt;&lt;br/&gt;&lt;br/&gt;</v>
      </c>
      <c r="F387" s="2">
        <v>57.057523175192507</v>
      </c>
      <c r="G387" s="2">
        <v>-4.7441193582188914</v>
      </c>
      <c r="H387" s="2">
        <f>'Data Input '!M387</f>
        <v>288</v>
      </c>
      <c r="I387" s="2" t="str">
        <f>LOOKUP('Data Input '!C387,'Look Up Tables'!$G$19:$G$33,'Look Up Tables'!$I$19:$I$33)</f>
        <v>pin</v>
      </c>
      <c r="J387" s="2" t="str">
        <f>LOOKUP('Data Input '!C387,'Look Up Tables'!$G$19:$G$33,'Look Up Tables'!$J$19:$J$33)</f>
        <v>Purple</v>
      </c>
      <c r="K387" s="2"/>
      <c r="L387" s="2"/>
      <c r="M387" s="2"/>
      <c r="N387" s="2"/>
    </row>
    <row r="388" spans="1:14" ht="30">
      <c r="A388" s="7">
        <f>'Data Input '!A388</f>
        <v>395</v>
      </c>
      <c r="B388" s="7" t="str">
        <f>'Data Input '!C388</f>
        <v>Shelters (MBA)</v>
      </c>
      <c r="C388" s="7"/>
      <c r="D388" s="20" t="str">
        <f>'Data Input '!D388</f>
        <v>Luib Chonnal</v>
      </c>
      <c r="E388" s="20" t="str">
        <f>"Map# "&amp;'Data Input '!K388&amp;" Grid Ref: "&amp;"("&amp;'Data Input '!L388&amp;")"&amp;"&lt;br/&gt;"&amp;"Altitude "&amp;'Data Input '!M388&amp;"&lt;br/&gt;"&amp;'Data Input '!E388&amp;"&lt;br/&gt;"&amp;'Data Input '!F388&amp;"&lt;br/&gt;"&amp;" "&amp;'Data Input '!G388&amp;"&lt;br/&gt;"&amp;'Data Input '!N388&amp;" "&amp;'Data Input '!O388&amp;"&lt;br/&gt;"&amp;'Data Input '!H388&amp;"&lt;br/&gt;"&amp;'Data Input '!I388&amp;"&lt;br/&gt;"&amp;'Data Input '!J388</f>
        <v>Map# 34 Grid Ref: (NN394936)&lt;br/&gt;Altitude 329&lt;br/&gt;Stag Stalking Aug - Oct&lt;br/&gt;Hind cull Oct - Feb&lt;br/&gt; Bridge over Allt Chonnal 1km upstream&lt;br/&gt;Verified 2022&lt;br/&gt;&lt;br/&gt;&lt;br/&gt;</v>
      </c>
      <c r="F388" s="2">
        <v>57.0057324386107</v>
      </c>
      <c r="G388" s="2">
        <v>-4.6447590168531709</v>
      </c>
      <c r="H388" s="2">
        <f>'Data Input '!M388</f>
        <v>329</v>
      </c>
      <c r="I388" s="2" t="str">
        <f>LOOKUP('Data Input '!C388,'Look Up Tables'!$G$19:$G$33,'Look Up Tables'!$I$19:$I$33)</f>
        <v>pin</v>
      </c>
      <c r="J388" s="2" t="str">
        <f>LOOKUP('Data Input '!C388,'Look Up Tables'!$G$19:$G$33,'Look Up Tables'!$J$19:$J$33)</f>
        <v>Purple</v>
      </c>
      <c r="K388" s="2"/>
      <c r="L388" s="2"/>
      <c r="M388" s="2"/>
      <c r="N388" s="2"/>
    </row>
    <row r="389" spans="1:14" ht="30">
      <c r="A389" s="7">
        <f>'Data Input '!A389</f>
        <v>396</v>
      </c>
      <c r="B389" s="7" t="str">
        <f>'Data Input '!C389</f>
        <v>Shelters (MBA)</v>
      </c>
      <c r="C389" s="7"/>
      <c r="D389" s="20" t="str">
        <f>'Data Input '!D389</f>
        <v>Lairig Leacach</v>
      </c>
      <c r="E389" s="20" t="str">
        <f>"Map# "&amp;'Data Input '!K389&amp;" Grid Ref: "&amp;"("&amp;'Data Input '!L389&amp;")"&amp;"&lt;br/&gt;"&amp;"Altitude "&amp;'Data Input '!M389&amp;"&lt;br/&gt;"&amp;'Data Input '!E389&amp;"&lt;br/&gt;"&amp;'Data Input '!F389&amp;"&lt;br/&gt;"&amp;" "&amp;'Data Input '!G389&amp;"&lt;br/&gt;"&amp;'Data Input '!N389&amp;" "&amp;'Data Input '!O389&amp;"&lt;br/&gt;"&amp;'Data Input '!H389&amp;"&lt;br/&gt;"&amp;'Data Input '!I389&amp;"&lt;br/&gt;"&amp;'Data Input '!J389</f>
        <v>Map# 41 Grid Ref: (NN282738)&lt;br/&gt;Altitude 473&lt;br/&gt;Stag Stalking Aug - Oct&lt;br/&gt;Hind cull Oct - Feb&lt;br/&gt; &lt;br/&gt;Verified 2022&lt;br/&gt;&lt;br/&gt;&lt;br/&gt;</v>
      </c>
      <c r="F389" s="2">
        <v>56.824027039185751</v>
      </c>
      <c r="G389" s="2">
        <v>-4.8155374957471189</v>
      </c>
      <c r="H389" s="2">
        <f>'Data Input '!M389</f>
        <v>473</v>
      </c>
      <c r="I389" s="2" t="str">
        <f>LOOKUP('Data Input '!C389,'Look Up Tables'!$G$19:$G$33,'Look Up Tables'!$I$19:$I$33)</f>
        <v>pin</v>
      </c>
      <c r="J389" s="2" t="str">
        <f>LOOKUP('Data Input '!C389,'Look Up Tables'!$G$19:$G$33,'Look Up Tables'!$J$19:$J$33)</f>
        <v>Purple</v>
      </c>
      <c r="K389" s="2"/>
      <c r="L389" s="2"/>
      <c r="M389" s="2"/>
      <c r="N389" s="2"/>
    </row>
    <row r="390" spans="1:14" ht="30">
      <c r="A390" s="7">
        <f>'Data Input '!A390</f>
        <v>397</v>
      </c>
      <c r="B390" s="7" t="str">
        <f>'Data Input '!C390</f>
        <v>Shelters (MBA)</v>
      </c>
      <c r="C390" s="7"/>
      <c r="D390" s="20" t="str">
        <f>'Data Input '!D390</f>
        <v>Meanach</v>
      </c>
      <c r="E390" s="20" t="str">
        <f>"Map# "&amp;'Data Input '!K390&amp;" Grid Ref: "&amp;"("&amp;'Data Input '!L390&amp;")"&amp;"&lt;br/&gt;"&amp;"Altitude "&amp;'Data Input '!M390&amp;"&lt;br/&gt;"&amp;'Data Input '!E390&amp;"&lt;br/&gt;"&amp;'Data Input '!F390&amp;"&lt;br/&gt;"&amp;" "&amp;'Data Input '!G390&amp;"&lt;br/&gt;"&amp;'Data Input '!N390&amp;" "&amp;'Data Input '!O390&amp;"&lt;br/&gt;"&amp;'Data Input '!H390&amp;"&lt;br/&gt;"&amp;'Data Input '!I390&amp;"&lt;br/&gt;"&amp;'Data Input '!J390</f>
        <v>Map# 41 Grid Ref: (NN266685)&lt;br/&gt;Altitude 343&lt;br/&gt;Stag Stalking Aug - Oct&lt;br/&gt;Hind cull Oct - Feb&lt;br/&gt; Difficult river crossing of Abhain Rath&lt;br/&gt;Verified 2022&lt;br/&gt;&lt;br/&gt;&lt;br/&gt;</v>
      </c>
      <c r="F390" s="2">
        <v>56.775873488742569</v>
      </c>
      <c r="G390" s="2">
        <v>-4.8381245591884108</v>
      </c>
      <c r="H390" s="2">
        <f>'Data Input '!M390</f>
        <v>343</v>
      </c>
      <c r="I390" s="2" t="str">
        <f>LOOKUP('Data Input '!C390,'Look Up Tables'!$G$19:$G$33,'Look Up Tables'!$I$19:$I$33)</f>
        <v>pin</v>
      </c>
      <c r="J390" s="2" t="str">
        <f>LOOKUP('Data Input '!C390,'Look Up Tables'!$G$19:$G$33,'Look Up Tables'!$J$19:$J$33)</f>
        <v>Purple</v>
      </c>
      <c r="K390" s="2"/>
      <c r="L390" s="2"/>
      <c r="M390" s="2"/>
      <c r="N390" s="2"/>
    </row>
    <row r="391" spans="1:14" ht="30">
      <c r="A391" s="7">
        <f>'Data Input '!A391</f>
        <v>398</v>
      </c>
      <c r="B391" s="7" t="str">
        <f>'Data Input '!C391</f>
        <v>Shelters (MBA)</v>
      </c>
      <c r="C391" s="7"/>
      <c r="D391" s="20" t="str">
        <f>'Data Input '!D391</f>
        <v>Staoineag</v>
      </c>
      <c r="E391" s="20" t="str">
        <f>"Map# "&amp;'Data Input '!K391&amp;" Grid Ref: "&amp;"("&amp;'Data Input '!L391&amp;")"&amp;"&lt;br/&gt;"&amp;"Altitude "&amp;'Data Input '!M391&amp;"&lt;br/&gt;"&amp;'Data Input '!E391&amp;"&lt;br/&gt;"&amp;'Data Input '!F391&amp;"&lt;br/&gt;"&amp;" "&amp;'Data Input '!G391&amp;"&lt;br/&gt;"&amp;'Data Input '!N391&amp;" "&amp;'Data Input '!O391&amp;"&lt;br/&gt;"&amp;'Data Input '!H391&amp;"&lt;br/&gt;"&amp;'Data Input '!I391&amp;"&lt;br/&gt;"&amp;'Data Input '!J391</f>
        <v>Map# 41 Grid Ref: (NN296678)&lt;br/&gt;Altitude 291&lt;br/&gt;Stag Stalking Aug - Oct&lt;br/&gt;Hind cull Oct - Feb&lt;br/&gt; &lt;br/&gt;Verified 2022&lt;br/&gt;&lt;br/&gt;&lt;br/&gt;</v>
      </c>
      <c r="F391" s="2">
        <v>56.770698517569855</v>
      </c>
      <c r="G391" s="2">
        <v>-4.7886223526152181</v>
      </c>
      <c r="H391" s="2">
        <f>'Data Input '!M391</f>
        <v>291</v>
      </c>
      <c r="I391" s="2" t="str">
        <f>LOOKUP('Data Input '!C391,'Look Up Tables'!$G$19:$G$33,'Look Up Tables'!$I$19:$I$33)</f>
        <v>pin</v>
      </c>
      <c r="J391" s="2" t="str">
        <f>LOOKUP('Data Input '!C391,'Look Up Tables'!$G$19:$G$33,'Look Up Tables'!$J$19:$J$33)</f>
        <v>Purple</v>
      </c>
      <c r="K391" s="2"/>
      <c r="L391" s="2"/>
      <c r="M391" s="2"/>
      <c r="N391" s="2"/>
    </row>
    <row r="392" spans="1:14" ht="30">
      <c r="A392" s="7">
        <f>'Data Input '!A392</f>
        <v>399</v>
      </c>
      <c r="B392" s="7" t="str">
        <f>'Data Input '!C392</f>
        <v>Shelters (MBA)</v>
      </c>
      <c r="C392" s="7"/>
      <c r="D392" s="20" t="str">
        <f>'Data Input '!D392</f>
        <v>Loch Chiarain</v>
      </c>
      <c r="E392" s="20" t="str">
        <f>"Map# "&amp;'Data Input '!K392&amp;" Grid Ref: "&amp;"("&amp;'Data Input '!L392&amp;")"&amp;"&lt;br/&gt;"&amp;"Altitude "&amp;'Data Input '!M392&amp;"&lt;br/&gt;"&amp;'Data Input '!E392&amp;"&lt;br/&gt;"&amp;'Data Input '!F392&amp;"&lt;br/&gt;"&amp;" "&amp;'Data Input '!G392&amp;"&lt;br/&gt;"&amp;'Data Input '!N392&amp;" "&amp;'Data Input '!O392&amp;"&lt;br/&gt;"&amp;'Data Input '!H392&amp;"&lt;br/&gt;"&amp;'Data Input '!I392&amp;"&lt;br/&gt;"&amp;'Data Input '!J392</f>
        <v>Map# 41 Grid Ref: (NN289634)&lt;br/&gt;Altitude 373&lt;br/&gt;Stag Stalking Aug - Oct&lt;br/&gt;Hind cull Oct - Feb&lt;br/&gt; &lt;br/&gt;Verified 2022&lt;br/&gt;&lt;br/&gt;&lt;br/&gt;</v>
      </c>
      <c r="F392" s="2">
        <v>56.73095673567768</v>
      </c>
      <c r="G392" s="2">
        <v>-4.7971243208781118</v>
      </c>
      <c r="H392" s="2">
        <f>'Data Input '!M392</f>
        <v>373</v>
      </c>
      <c r="I392" s="2" t="str">
        <f>LOOKUP('Data Input '!C392,'Look Up Tables'!$G$19:$G$33,'Look Up Tables'!$I$19:$I$33)</f>
        <v>pin</v>
      </c>
      <c r="J392" s="2" t="str">
        <f>LOOKUP('Data Input '!C392,'Look Up Tables'!$G$19:$G$33,'Look Up Tables'!$J$19:$J$33)</f>
        <v>Purple</v>
      </c>
      <c r="K392" s="2"/>
      <c r="L392" s="2"/>
      <c r="M392" s="2"/>
      <c r="N392" s="2"/>
    </row>
    <row r="393" spans="1:14" ht="30">
      <c r="A393" s="7">
        <f>'Data Input '!A393</f>
        <v>400</v>
      </c>
      <c r="B393" s="7" t="str">
        <f>'Data Input '!C393</f>
        <v>Shelters (MBA)</v>
      </c>
      <c r="C393" s="7"/>
      <c r="D393" s="20" t="str">
        <f>'Data Input '!D393</f>
        <v>Gorton</v>
      </c>
      <c r="E393" s="20" t="str">
        <f>"Map# "&amp;'Data Input '!K393&amp;" Grid Ref: "&amp;"("&amp;'Data Input '!L393&amp;")"&amp;"&lt;br/&gt;"&amp;"Altitude "&amp;'Data Input '!M393&amp;"&lt;br/&gt;"&amp;'Data Input '!E393&amp;"&lt;br/&gt;"&amp;'Data Input '!F393&amp;"&lt;br/&gt;"&amp;" "&amp;'Data Input '!G393&amp;"&lt;br/&gt;"&amp;'Data Input '!N393&amp;" "&amp;'Data Input '!O393&amp;"&lt;br/&gt;"&amp;'Data Input '!H393&amp;"&lt;br/&gt;"&amp;'Data Input '!I393&amp;"&lt;br/&gt;"&amp;'Data Input '!J393</f>
        <v>Map# 50 Grid Ref: (NN375481)&lt;br/&gt;Altitude 296&lt;br/&gt;Stag Stalking Aug - Oct&lt;br/&gt;Hind cull Oct - Feb&lt;br/&gt; &lt;br/&gt;Verified 2022&lt;br/&gt;&lt;br/&gt;&lt;br/&gt;</v>
      </c>
      <c r="F393" s="2">
        <v>56.596710565659016</v>
      </c>
      <c r="G393" s="2">
        <v>-4.647057914246842</v>
      </c>
      <c r="H393" s="2">
        <f>'Data Input '!M393</f>
        <v>296</v>
      </c>
      <c r="I393" s="2" t="str">
        <f>LOOKUP('Data Input '!C393,'Look Up Tables'!$G$19:$G$33,'Look Up Tables'!$I$19:$I$33)</f>
        <v>pin</v>
      </c>
      <c r="J393" s="2" t="str">
        <f>LOOKUP('Data Input '!C393,'Look Up Tables'!$G$19:$G$33,'Look Up Tables'!$J$19:$J$33)</f>
        <v>Purple</v>
      </c>
      <c r="K393" s="2"/>
      <c r="L393" s="2"/>
      <c r="M393" s="2"/>
      <c r="N393" s="2"/>
    </row>
    <row r="394" spans="1:14" ht="30">
      <c r="A394" s="7">
        <f>'Data Input '!A394</f>
        <v>401</v>
      </c>
      <c r="B394" s="7" t="str">
        <f>'Data Input '!C394</f>
        <v>Shelters (MBA)</v>
      </c>
      <c r="C394" s="7"/>
      <c r="D394" s="20" t="str">
        <f>'Data Input '!D394</f>
        <v>Ben Alder Cottage</v>
      </c>
      <c r="E394" s="20" t="str">
        <f>"Map# "&amp;'Data Input '!K394&amp;" Grid Ref: "&amp;"("&amp;'Data Input '!L394&amp;")"&amp;"&lt;br/&gt;"&amp;"Altitude "&amp;'Data Input '!M394&amp;"&lt;br/&gt;"&amp;'Data Input '!E394&amp;"&lt;br/&gt;"&amp;'Data Input '!F394&amp;"&lt;br/&gt;"&amp;" "&amp;'Data Input '!G394&amp;"&lt;br/&gt;"&amp;'Data Input '!N394&amp;" "&amp;'Data Input '!O394&amp;"&lt;br/&gt;"&amp;'Data Input '!H394&amp;"&lt;br/&gt;"&amp;'Data Input '!I394&amp;"&lt;br/&gt;"&amp;'Data Input '!J394</f>
        <v>Map# 42 Grid Ref: (NN499680)&lt;br/&gt;Altitude 365&lt;br/&gt;2 part bothy - stone built one for all&lt;br/&gt;Timber built on for estate only&lt;br/&gt; &lt;br/&gt;Verified 2022&lt;br/&gt;&lt;br/&gt;&lt;br/&gt;</v>
      </c>
      <c r="F394" s="2">
        <v>56.77947526157854</v>
      </c>
      <c r="G394" s="2">
        <v>-4.4568966027927974</v>
      </c>
      <c r="H394" s="2">
        <f>'Data Input '!M394</f>
        <v>365</v>
      </c>
      <c r="I394" s="2" t="str">
        <f>LOOKUP('Data Input '!C394,'Look Up Tables'!$G$19:$G$33,'Look Up Tables'!$I$19:$I$33)</f>
        <v>pin</v>
      </c>
      <c r="J394" s="2" t="str">
        <f>LOOKUP('Data Input '!C394,'Look Up Tables'!$G$19:$G$33,'Look Up Tables'!$J$19:$J$33)</f>
        <v>Purple</v>
      </c>
      <c r="K394" s="2"/>
      <c r="L394" s="2"/>
      <c r="M394" s="2"/>
      <c r="N394" s="2"/>
    </row>
    <row r="395" spans="1:14">
      <c r="A395" s="7">
        <f>'Data Input '!A395</f>
        <v>402</v>
      </c>
      <c r="B395" s="7" t="str">
        <f>'Data Input '!C395</f>
        <v>Shelters (MBA)</v>
      </c>
      <c r="C395" s="7"/>
      <c r="D395" s="20" t="str">
        <f>'Data Input '!D395</f>
        <v>Culra</v>
      </c>
      <c r="E395" s="20" t="str">
        <f>"Map# "&amp;'Data Input '!K395&amp;" Grid Ref: "&amp;"("&amp;'Data Input '!L395&amp;")"&amp;"&lt;br/&gt;"&amp;"Altitude "&amp;'Data Input '!M395&amp;"&lt;br/&gt;"&amp;'Data Input '!E395&amp;"&lt;br/&gt;"&amp;'Data Input '!F395&amp;"&lt;br/&gt;"&amp;" "&amp;'Data Input '!G395&amp;"&lt;br/&gt;"&amp;'Data Input '!N395&amp;" "&amp;'Data Input '!O395&amp;"&lt;br/&gt;"&amp;'Data Input '!H395&amp;"&lt;br/&gt;"&amp;'Data Input '!I395&amp;"&lt;br/&gt;"&amp;'Data Input '!J395</f>
        <v>Map# 42 Grid Ref: (NN523762)&lt;br/&gt;Altitude 476&lt;br/&gt;Closed due to asbestos&lt;br/&gt;&lt;br/&gt; &lt;br/&gt;Verified 2022&lt;br/&gt;&lt;br/&gt;&lt;br/&gt;</v>
      </c>
      <c r="F395" s="2">
        <v>56.853850032759006</v>
      </c>
      <c r="G395" s="2">
        <v>-4.4223998258140202</v>
      </c>
      <c r="H395" s="2">
        <f>'Data Input '!M395</f>
        <v>476</v>
      </c>
      <c r="I395" s="2" t="str">
        <f>LOOKUP('Data Input '!C395,'Look Up Tables'!$G$19:$G$33,'Look Up Tables'!$I$19:$I$33)</f>
        <v>pin</v>
      </c>
      <c r="J395" s="2" t="str">
        <f>LOOKUP('Data Input '!C395,'Look Up Tables'!$G$19:$G$33,'Look Up Tables'!$J$19:$J$33)</f>
        <v>Purple</v>
      </c>
      <c r="K395" s="2"/>
      <c r="L395" s="2"/>
      <c r="M395" s="2"/>
      <c r="N395" s="2"/>
    </row>
    <row r="396" spans="1:14">
      <c r="A396" s="7">
        <f>'Data Input '!A396</f>
        <v>403</v>
      </c>
      <c r="B396" s="7" t="str">
        <f>'Data Input '!C396</f>
        <v>Shelters (MBA)</v>
      </c>
      <c r="C396" s="7"/>
      <c r="D396" s="20" t="str">
        <f>'Data Input '!D396</f>
        <v>Ryvoan</v>
      </c>
      <c r="E396" s="20" t="str">
        <f>"Map# "&amp;'Data Input '!K396&amp;" Grid Ref: "&amp;"("&amp;'Data Input '!L396&amp;")"&amp;"&lt;br/&gt;"&amp;"Altitude "&amp;'Data Input '!M396&amp;"&lt;br/&gt;"&amp;'Data Input '!E396&amp;"&lt;br/&gt;"&amp;'Data Input '!F396&amp;"&lt;br/&gt;"&amp;" "&amp;'Data Input '!G396&amp;"&lt;br/&gt;"&amp;'Data Input '!N396&amp;" "&amp;'Data Input '!O396&amp;"&lt;br/&gt;"&amp;'Data Input '!H396&amp;"&lt;br/&gt;"&amp;'Data Input '!I396&amp;"&lt;br/&gt;"&amp;'Data Input '!J396</f>
        <v>Map# 36 Grid Ref: (NJ006115)&lt;br/&gt;Altitude 401&lt;br/&gt;Small bothy&lt;br/&gt;&lt;br/&gt; &lt;br/&gt;Verified 2022&lt;br/&gt;&lt;br/&gt;&lt;br/&gt;</v>
      </c>
      <c r="F396" s="2">
        <v>57.183714553999188</v>
      </c>
      <c r="G396" s="2">
        <v>-3.6446353987240876</v>
      </c>
      <c r="H396" s="2">
        <f>'Data Input '!M396</f>
        <v>401</v>
      </c>
      <c r="I396" s="2" t="str">
        <f>LOOKUP('Data Input '!C396,'Look Up Tables'!$G$19:$G$33,'Look Up Tables'!$I$19:$I$33)</f>
        <v>pin</v>
      </c>
      <c r="J396" s="2" t="str">
        <f>LOOKUP('Data Input '!C396,'Look Up Tables'!$G$19:$G$33,'Look Up Tables'!$J$19:$J$33)</f>
        <v>Purple</v>
      </c>
      <c r="K396" s="2"/>
      <c r="L396" s="2"/>
      <c r="M396" s="2"/>
      <c r="N396" s="2"/>
    </row>
    <row r="397" spans="1:14" ht="30">
      <c r="A397" s="7">
        <f>'Data Input '!A397</f>
        <v>404</v>
      </c>
      <c r="B397" s="7" t="str">
        <f>'Data Input '!C397</f>
        <v>Shelters (MBA)</v>
      </c>
      <c r="C397" s="7"/>
      <c r="D397" s="20" t="str">
        <f>'Data Input '!D397</f>
        <v>Faindouran</v>
      </c>
      <c r="E397" s="20" t="str">
        <f>"Map# "&amp;'Data Input '!K397&amp;" Grid Ref: "&amp;"("&amp;'Data Input '!L397&amp;")"&amp;"&lt;br/&gt;"&amp;"Altitude "&amp;'Data Input '!M397&amp;"&lt;br/&gt;"&amp;'Data Input '!E397&amp;"&lt;br/&gt;"&amp;'Data Input '!F397&amp;"&lt;br/&gt;"&amp;" "&amp;'Data Input '!G397&amp;"&lt;br/&gt;"&amp;'Data Input '!N397&amp;" "&amp;'Data Input '!O397&amp;"&lt;br/&gt;"&amp;'Data Input '!H397&amp;"&lt;br/&gt;"&amp;'Data Input '!I397&amp;"&lt;br/&gt;"&amp;'Data Input '!J397</f>
        <v>Map# 36 Grid Ref: (NJ082062)&lt;br/&gt;Altitude 595&lt;br/&gt;Contact estate for access (01807 580256)&lt;br/&gt;Stable by bothy can also be used&lt;br/&gt; &lt;br/&gt;Verified 2022&lt;br/&gt;&lt;br/&gt;&lt;br/&gt;</v>
      </c>
      <c r="F397" s="2">
        <v>57.137699722047714</v>
      </c>
      <c r="G397" s="2">
        <v>-3.5169904841591069</v>
      </c>
      <c r="H397" s="2">
        <f>'Data Input '!M397</f>
        <v>595</v>
      </c>
      <c r="I397" s="2" t="str">
        <f>LOOKUP('Data Input '!C397,'Look Up Tables'!$G$19:$G$33,'Look Up Tables'!$I$19:$I$33)</f>
        <v>pin</v>
      </c>
      <c r="J397" s="2" t="str">
        <f>LOOKUP('Data Input '!C397,'Look Up Tables'!$G$19:$G$33,'Look Up Tables'!$J$19:$J$33)</f>
        <v>Purple</v>
      </c>
      <c r="K397" s="2"/>
      <c r="L397" s="2"/>
      <c r="M397" s="2"/>
      <c r="N397" s="2"/>
    </row>
    <row r="398" spans="1:14" ht="30">
      <c r="A398" s="7">
        <f>'Data Input '!A398</f>
        <v>405</v>
      </c>
      <c r="B398" s="7" t="str">
        <f>'Data Input '!C398</f>
        <v>Shelters (MBA)</v>
      </c>
      <c r="C398" s="7"/>
      <c r="D398" s="20" t="str">
        <f>'Data Input '!D398</f>
        <v>Fords of Avon Refuge</v>
      </c>
      <c r="E398" s="20" t="str">
        <f>"Map# "&amp;'Data Input '!K398&amp;" Grid Ref: "&amp;"("&amp;'Data Input '!L398&amp;")"&amp;"&lt;br/&gt;"&amp;"Altitude "&amp;'Data Input '!M398&amp;"&lt;br/&gt;"&amp;'Data Input '!E398&amp;"&lt;br/&gt;"&amp;'Data Input '!F398&amp;"&lt;br/&gt;"&amp;" "&amp;'Data Input '!G398&amp;"&lt;br/&gt;"&amp;'Data Input '!N398&amp;" "&amp;'Data Input '!O398&amp;"&lt;br/&gt;"&amp;'Data Input '!H398&amp;"&lt;br/&gt;"&amp;'Data Input '!I398&amp;"&lt;br/&gt;"&amp;'Data Input '!J398</f>
        <v>Map# 36 Grid Ref: (NJ042032)&lt;br/&gt;Altitude 690&lt;br/&gt;Small emergency refuge shelter&lt;br/&gt;Not for planned overnight stays&lt;br/&gt; &lt;br/&gt;Verified 2022&lt;br/&gt;&lt;br/&gt;&lt;br/&gt;</v>
      </c>
      <c r="F398" s="2">
        <v>57.109941136937074</v>
      </c>
      <c r="G398" s="2">
        <v>-3.5819128908613886</v>
      </c>
      <c r="H398" s="2">
        <f>'Data Input '!M398</f>
        <v>690</v>
      </c>
      <c r="I398" s="2" t="str">
        <f>LOOKUP('Data Input '!C398,'Look Up Tables'!$G$19:$G$33,'Look Up Tables'!$I$19:$I$33)</f>
        <v>pin</v>
      </c>
      <c r="J398" s="2" t="str">
        <f>LOOKUP('Data Input '!C398,'Look Up Tables'!$G$19:$G$33,'Look Up Tables'!$J$19:$J$33)</f>
        <v>Purple</v>
      </c>
      <c r="K398" s="2"/>
      <c r="L398" s="2"/>
      <c r="M398" s="2"/>
      <c r="N398" s="2"/>
    </row>
    <row r="399" spans="1:14" ht="30">
      <c r="A399" s="7">
        <f>'Data Input '!A399</f>
        <v>406</v>
      </c>
      <c r="B399" s="7" t="str">
        <f>'Data Input '!C399</f>
        <v>Shelters (MBA)</v>
      </c>
      <c r="C399" s="7"/>
      <c r="D399" s="20" t="str">
        <f>'Data Input '!D399</f>
        <v>Garbh Choire Refuge</v>
      </c>
      <c r="E399" s="20" t="str">
        <f>"Map# "&amp;'Data Input '!K399&amp;" Grid Ref: "&amp;"("&amp;'Data Input '!L399&amp;")"&amp;"&lt;br/&gt;"&amp;"Altitude "&amp;'Data Input '!M399&amp;"&lt;br/&gt;"&amp;'Data Input '!E399&amp;"&lt;br/&gt;"&amp;'Data Input '!F399&amp;"&lt;br/&gt;"&amp;" "&amp;'Data Input '!G399&amp;"&lt;br/&gt;"&amp;'Data Input '!N399&amp;" "&amp;'Data Input '!O399&amp;"&lt;br/&gt;"&amp;'Data Input '!H399&amp;"&lt;br/&gt;"&amp;'Data Input '!I399&amp;"&lt;br/&gt;"&amp;'Data Input '!J399</f>
        <v>Map# 36 Grid Ref: (NN959986)&lt;br/&gt;Altitude 723&lt;br/&gt;Emergency shelter only&lt;br/&gt;Not a bothy!&lt;br/&gt; &lt;br/&gt;Verified 2022&lt;br/&gt;&lt;br/&gt;&lt;br/&gt;</v>
      </c>
      <c r="F399" s="2">
        <v>57.066829146380215</v>
      </c>
      <c r="G399" s="2">
        <v>-3.7169902025507584</v>
      </c>
      <c r="H399" s="2">
        <f>'Data Input '!M399</f>
        <v>723</v>
      </c>
      <c r="I399" s="2" t="str">
        <f>LOOKUP('Data Input '!C399,'Look Up Tables'!$G$19:$G$33,'Look Up Tables'!$I$19:$I$33)</f>
        <v>pin</v>
      </c>
      <c r="J399" s="2" t="str">
        <f>LOOKUP('Data Input '!C399,'Look Up Tables'!$G$19:$G$33,'Look Up Tables'!$J$19:$J$33)</f>
        <v>Purple</v>
      </c>
      <c r="K399" s="2"/>
      <c r="L399" s="2"/>
      <c r="M399" s="2"/>
      <c r="N399" s="2"/>
    </row>
    <row r="400" spans="1:14" ht="30">
      <c r="A400" s="7">
        <f>'Data Input '!A400</f>
        <v>407</v>
      </c>
      <c r="B400" s="7" t="str">
        <f>'Data Input '!C400</f>
        <v>Shelters (MBA)</v>
      </c>
      <c r="C400" s="7"/>
      <c r="D400" s="20" t="str">
        <f>'Data Input '!D400</f>
        <v>Corrour</v>
      </c>
      <c r="E400" s="20" t="str">
        <f>"Map# "&amp;'Data Input '!K400&amp;" Grid Ref: "&amp;"("&amp;'Data Input '!L400&amp;")"&amp;"&lt;br/&gt;"&amp;"Altitude "&amp;'Data Input '!M400&amp;"&lt;br/&gt;"&amp;'Data Input '!E400&amp;"&lt;br/&gt;"&amp;'Data Input '!F400&amp;"&lt;br/&gt;"&amp;" "&amp;'Data Input '!G400&amp;"&lt;br/&gt;"&amp;'Data Input '!N400&amp;" "&amp;'Data Input '!O400&amp;"&lt;br/&gt;"&amp;'Data Input '!H400&amp;"&lt;br/&gt;"&amp;'Data Input '!I400&amp;"&lt;br/&gt;"&amp;'Data Input '!J400</f>
        <v>Map# 36 Grid Ref: (NN981958)&lt;br/&gt;Altitude 565&lt;br/&gt;There's a toilet - use the instructions&lt;br/&gt;… and there's a bothy mouse!&lt;br/&gt; &lt;br/&gt;Verified 2022&lt;br/&gt;&lt;br/&gt;&lt;br/&gt;</v>
      </c>
      <c r="F400" s="2">
        <v>57.042175964222132</v>
      </c>
      <c r="G400" s="2">
        <v>-3.6795862020920205</v>
      </c>
      <c r="H400" s="2">
        <f>'Data Input '!M400</f>
        <v>565</v>
      </c>
      <c r="I400" s="2" t="str">
        <f>LOOKUP('Data Input '!C400,'Look Up Tables'!$G$19:$G$33,'Look Up Tables'!$I$19:$I$33)</f>
        <v>pin</v>
      </c>
      <c r="J400" s="2" t="str">
        <f>LOOKUP('Data Input '!C400,'Look Up Tables'!$G$19:$G$33,'Look Up Tables'!$J$19:$J$33)</f>
        <v>Purple</v>
      </c>
      <c r="K400" s="2"/>
      <c r="L400" s="2"/>
      <c r="M400" s="2"/>
      <c r="N400" s="2"/>
    </row>
    <row r="401" spans="1:14" ht="30">
      <c r="A401" s="7">
        <f>'Data Input '!A401</f>
        <v>408</v>
      </c>
      <c r="B401" s="7" t="str">
        <f>'Data Input '!C401</f>
        <v>Shelters (MBA)</v>
      </c>
      <c r="C401" s="7"/>
      <c r="D401" s="20" t="str">
        <f>'Data Input '!D401</f>
        <v>Ruigh Aiteachain</v>
      </c>
      <c r="E401" s="20" t="str">
        <f>"Map# "&amp;'Data Input '!K401&amp;" Grid Ref: "&amp;"("&amp;'Data Input '!L401&amp;")"&amp;"&lt;br/&gt;"&amp;"Altitude "&amp;'Data Input '!M401&amp;"&lt;br/&gt;"&amp;'Data Input '!E401&amp;"&lt;br/&gt;"&amp;'Data Input '!F401&amp;"&lt;br/&gt;"&amp;" "&amp;'Data Input '!G401&amp;"&lt;br/&gt;"&amp;'Data Input '!N401&amp;" "&amp;'Data Input '!O401&amp;"&lt;br/&gt;"&amp;'Data Input '!H401&amp;"&lt;br/&gt;"&amp;'Data Input '!I401&amp;"&lt;br/&gt;"&amp;'Data Input '!J401</f>
        <v>Map# 35 Grid Ref: (NN847928)&lt;br/&gt;Altitude 369&lt;br/&gt;There's a toilet - use the instructions&lt;br/&gt;&lt;br/&gt; &lt;br/&gt;Verified 2022&lt;br/&gt;&lt;br/&gt;&lt;br/&gt;</v>
      </c>
      <c r="F401" s="2">
        <v>57.012082807125687</v>
      </c>
      <c r="G401" s="2">
        <v>-3.8989498282121637</v>
      </c>
      <c r="H401" s="2">
        <f>'Data Input '!M401</f>
        <v>369</v>
      </c>
      <c r="I401" s="2" t="str">
        <f>LOOKUP('Data Input '!C401,'Look Up Tables'!$G$19:$G$33,'Look Up Tables'!$I$19:$I$33)</f>
        <v>pin</v>
      </c>
      <c r="J401" s="2" t="str">
        <f>LOOKUP('Data Input '!C401,'Look Up Tables'!$G$19:$G$33,'Look Up Tables'!$J$19:$J$33)</f>
        <v>Purple</v>
      </c>
      <c r="K401" s="2"/>
      <c r="L401" s="2"/>
      <c r="M401" s="2"/>
      <c r="N401" s="2"/>
    </row>
    <row r="402" spans="1:14" ht="30">
      <c r="A402" s="7">
        <f>'Data Input '!A402</f>
        <v>409</v>
      </c>
      <c r="B402" s="7" t="str">
        <f>'Data Input '!C402</f>
        <v>Shelters (MBA)</v>
      </c>
      <c r="C402" s="7"/>
      <c r="D402" s="20" t="str">
        <f>'Data Input '!D402</f>
        <v>Tarf Hotel (Feith Uaine)</v>
      </c>
      <c r="E402" s="20" t="str">
        <f>"Map# "&amp;'Data Input '!K402&amp;" Grid Ref: "&amp;"("&amp;'Data Input '!L402&amp;")"&amp;"&lt;br/&gt;"&amp;"Altitude "&amp;'Data Input '!M402&amp;"&lt;br/&gt;"&amp;'Data Input '!E402&amp;"&lt;br/&gt;"&amp;'Data Input '!F402&amp;"&lt;br/&gt;"&amp;" "&amp;'Data Input '!G402&amp;"&lt;br/&gt;"&amp;'Data Input '!N402&amp;" "&amp;'Data Input '!O402&amp;"&lt;br/&gt;"&amp;'Data Input '!H402&amp;"&lt;br/&gt;"&amp;'Data Input '!I402&amp;"&lt;br/&gt;"&amp;'Data Input '!J402</f>
        <v>Map# 43 Grid Ref: (NN926789)&lt;br/&gt;Altitude 567&lt;br/&gt;Stag Stalking Aug - Oct&lt;br/&gt;Feith Uaine Mhor difficult in spate&lt;br/&gt; &lt;br/&gt;Verified 2022&lt;br/&gt;&lt;br/&gt;&lt;br/&gt;</v>
      </c>
      <c r="F402" s="2">
        <v>56.889164716957687</v>
      </c>
      <c r="G402" s="2">
        <v>-3.7630092402082909</v>
      </c>
      <c r="H402" s="2">
        <f>'Data Input '!M402</f>
        <v>567</v>
      </c>
      <c r="I402" s="2" t="str">
        <f>LOOKUP('Data Input '!C402,'Look Up Tables'!$G$19:$G$33,'Look Up Tables'!$I$19:$I$33)</f>
        <v>pin</v>
      </c>
      <c r="J402" s="2" t="str">
        <f>LOOKUP('Data Input '!C402,'Look Up Tables'!$G$19:$G$33,'Look Up Tables'!$J$19:$J$33)</f>
        <v>Purple</v>
      </c>
      <c r="K402" s="2"/>
      <c r="L402" s="2"/>
      <c r="M402" s="2"/>
      <c r="N402" s="2"/>
    </row>
    <row r="403" spans="1:14" ht="30">
      <c r="A403" s="7">
        <f>'Data Input '!A403</f>
        <v>410</v>
      </c>
      <c r="B403" s="7" t="str">
        <f>'Data Input '!C403</f>
        <v>Shelters (MBA)</v>
      </c>
      <c r="C403" s="7"/>
      <c r="D403" s="20" t="str">
        <f>'Data Input '!D403</f>
        <v>Allt Scheicheachan</v>
      </c>
      <c r="E403" s="20" t="str">
        <f>"Map# "&amp;'Data Input '!K403&amp;" Grid Ref: "&amp;"("&amp;'Data Input '!L403&amp;")"&amp;"&lt;br/&gt;"&amp;"Altitude "&amp;'Data Input '!M403&amp;"&lt;br/&gt;"&amp;'Data Input '!E403&amp;"&lt;br/&gt;"&amp;'Data Input '!F403&amp;"&lt;br/&gt;"&amp;" "&amp;'Data Input '!G403&amp;"&lt;br/&gt;"&amp;'Data Input '!N403&amp;" "&amp;'Data Input '!O403&amp;"&lt;br/&gt;"&amp;'Data Input '!H403&amp;"&lt;br/&gt;"&amp;'Data Input '!I403&amp;"&lt;br/&gt;"&amp;'Data Input '!J403</f>
        <v>Map# 43 Grid Ref: (NN835737)&lt;br/&gt;Altitude 462&lt;br/&gt;Stag Stalking Aug - Oct&lt;br/&gt;Small bothy  &lt;br/&gt; &lt;br/&gt;Verified 2022&lt;br/&gt;&lt;br/&gt;&lt;br/&gt;</v>
      </c>
      <c r="F403" s="2">
        <v>56.840275318869772</v>
      </c>
      <c r="G403" s="2">
        <v>-3.9099163215742441</v>
      </c>
      <c r="H403" s="2">
        <f>'Data Input '!M403</f>
        <v>462</v>
      </c>
      <c r="I403" s="2" t="str">
        <f>LOOKUP('Data Input '!C403,'Look Up Tables'!$G$19:$G$33,'Look Up Tables'!$I$19:$I$33)</f>
        <v>pin</v>
      </c>
      <c r="J403" s="2" t="str">
        <f>LOOKUP('Data Input '!C403,'Look Up Tables'!$G$19:$G$33,'Look Up Tables'!$J$19:$J$33)</f>
        <v>Purple</v>
      </c>
      <c r="K403" s="2"/>
      <c r="L403" s="2"/>
      <c r="M403" s="2"/>
      <c r="N403" s="2"/>
    </row>
    <row r="404" spans="1:14">
      <c r="A404" s="7">
        <f>'Data Input '!A404</f>
        <v>411</v>
      </c>
      <c r="B404" s="7" t="str">
        <f>'Data Input '!C404</f>
        <v>Shelters (MBA)</v>
      </c>
      <c r="C404" s="7"/>
      <c r="D404" s="20" t="str">
        <f>'Data Input '!D404</f>
        <v>Callater Stable</v>
      </c>
      <c r="E404" s="20" t="str">
        <f>"Map# "&amp;'Data Input '!K404&amp;" Grid Ref: "&amp;"("&amp;'Data Input '!L404&amp;")"&amp;"&lt;br/&gt;"&amp;"Altitude "&amp;'Data Input '!M404&amp;"&lt;br/&gt;"&amp;'Data Input '!E404&amp;"&lt;br/&gt;"&amp;'Data Input '!F404&amp;"&lt;br/&gt;"&amp;" "&amp;'Data Input '!G404&amp;"&lt;br/&gt;"&amp;'Data Input '!N404&amp;" "&amp;'Data Input '!O404&amp;"&lt;br/&gt;"&amp;'Data Input '!H404&amp;"&lt;br/&gt;"&amp;'Data Input '!I404&amp;"&lt;br/&gt;"&amp;'Data Input '!J404</f>
        <v>Map# 43 Grid Ref: (NO178845)&lt;br/&gt;Altitude 506&lt;br/&gt;Toilet at back&lt;br/&gt;Not a MBA bothy&lt;br/&gt; &lt;br/&gt;Verified 2022&lt;br/&gt;&lt;br/&gt;&lt;br/&gt;</v>
      </c>
      <c r="F404" s="2">
        <v>56.944614017425799</v>
      </c>
      <c r="G404" s="2">
        <v>-3.3513090077067056</v>
      </c>
      <c r="H404" s="2">
        <f>'Data Input '!M404</f>
        <v>506</v>
      </c>
      <c r="I404" s="2" t="str">
        <f>LOOKUP('Data Input '!C404,'Look Up Tables'!$G$19:$G$33,'Look Up Tables'!$I$19:$I$33)</f>
        <v>pin</v>
      </c>
      <c r="J404" s="2" t="str">
        <f>LOOKUP('Data Input '!C404,'Look Up Tables'!$G$19:$G$33,'Look Up Tables'!$J$19:$J$33)</f>
        <v>Purple</v>
      </c>
      <c r="K404" s="2"/>
      <c r="L404" s="2"/>
      <c r="M404" s="2"/>
      <c r="N404" s="2"/>
    </row>
    <row r="405" spans="1:14">
      <c r="A405" s="7">
        <f>'Data Input '!A405</f>
        <v>412</v>
      </c>
      <c r="B405" s="7" t="str">
        <f>'Data Input '!C405</f>
        <v>Shelters (MBA)</v>
      </c>
      <c r="C405" s="7"/>
      <c r="D405" s="20" t="str">
        <f>'Data Input '!D405</f>
        <v>Gelder Shiel Stable</v>
      </c>
      <c r="E405" s="20" t="str">
        <f>"Map# "&amp;'Data Input '!K405&amp;" Grid Ref: "&amp;"("&amp;'Data Input '!L405&amp;")"&amp;"&lt;br/&gt;"&amp;"Altitude "&amp;'Data Input '!M405&amp;"&lt;br/&gt;"&amp;'Data Input '!E405&amp;"&lt;br/&gt;"&amp;'Data Input '!F405&amp;"&lt;br/&gt;"&amp;" "&amp;'Data Input '!G405&amp;"&lt;br/&gt;"&amp;'Data Input '!N405&amp;" "&amp;'Data Input '!O405&amp;"&lt;br/&gt;"&amp;'Data Input '!H405&amp;"&lt;br/&gt;"&amp;'Data Input '!I405&amp;"&lt;br/&gt;"&amp;'Data Input '!J405</f>
        <v>Map# 44 Grid Ref: (NO258900)&lt;br/&gt;Altitude 437&lt;br/&gt;Toilet at bothy&lt;br/&gt;&lt;br/&gt; &lt;br/&gt;Verified 2022&lt;br/&gt;&lt;br/&gt;&lt;br/&gt;</v>
      </c>
      <c r="F405" s="2">
        <v>56.995368224307718</v>
      </c>
      <c r="G405" s="2">
        <v>-3.2214462984630372</v>
      </c>
      <c r="H405" s="2">
        <f>'Data Input '!M405</f>
        <v>437</v>
      </c>
      <c r="I405" s="2" t="str">
        <f>LOOKUP('Data Input '!C405,'Look Up Tables'!$G$19:$G$33,'Look Up Tables'!$I$19:$I$33)</f>
        <v>pin</v>
      </c>
      <c r="J405" s="2" t="str">
        <f>LOOKUP('Data Input '!C405,'Look Up Tables'!$G$19:$G$33,'Look Up Tables'!$J$19:$J$33)</f>
        <v>Purple</v>
      </c>
      <c r="K405" s="2"/>
      <c r="L405" s="2"/>
      <c r="M405" s="2"/>
      <c r="N405" s="2"/>
    </row>
    <row r="406" spans="1:14" ht="30">
      <c r="A406" s="7">
        <f>'Data Input '!A406</f>
        <v>413</v>
      </c>
      <c r="B406" s="7" t="str">
        <f>'Data Input '!C406</f>
        <v>Shelters (MBA)</v>
      </c>
      <c r="C406" s="7"/>
      <c r="D406" s="20" t="str">
        <f>'Data Input '!D406</f>
        <v>Glas Allt Shiel</v>
      </c>
      <c r="E406" s="20" t="str">
        <f>"Map# "&amp;'Data Input '!K406&amp;" Grid Ref: "&amp;"("&amp;'Data Input '!L406&amp;")"&amp;"&lt;br/&gt;"&amp;"Altitude "&amp;'Data Input '!M406&amp;"&lt;br/&gt;"&amp;'Data Input '!E406&amp;"&lt;br/&gt;"&amp;'Data Input '!F406&amp;"&lt;br/&gt;"&amp;" "&amp;'Data Input '!G406&amp;"&lt;br/&gt;"&amp;'Data Input '!N406&amp;" "&amp;'Data Input '!O406&amp;"&lt;br/&gt;"&amp;'Data Input '!H406&amp;"&lt;br/&gt;"&amp;'Data Input '!I406&amp;"&lt;br/&gt;"&amp;'Data Input '!J406</f>
        <v>Map# 44 Grid Ref: (NO276824)&lt;br/&gt;Altitude 422&lt;br/&gt;Large loft for sleeping&lt;br/&gt;Bothy is outbuilding at rear on main house&lt;br/&gt; &lt;br/&gt;Verified 2022&lt;br/&gt;&lt;br/&gt;&lt;br/&gt;</v>
      </c>
      <c r="F406" s="2">
        <v>56.927387496179335</v>
      </c>
      <c r="G406" s="2">
        <v>-3.1896454906324774</v>
      </c>
      <c r="H406" s="2">
        <f>'Data Input '!M406</f>
        <v>422</v>
      </c>
      <c r="I406" s="2" t="str">
        <f>LOOKUP('Data Input '!C406,'Look Up Tables'!$G$19:$G$33,'Look Up Tables'!$I$19:$I$33)</f>
        <v>pin</v>
      </c>
      <c r="J406" s="2" t="str">
        <f>LOOKUP('Data Input '!C406,'Look Up Tables'!$G$19:$G$33,'Look Up Tables'!$J$19:$J$33)</f>
        <v>Purple</v>
      </c>
      <c r="K406" s="2"/>
      <c r="L406" s="2"/>
      <c r="M406" s="2"/>
      <c r="N406" s="2"/>
    </row>
    <row r="407" spans="1:14" ht="30">
      <c r="A407" s="7">
        <f>'Data Input '!A407</f>
        <v>414</v>
      </c>
      <c r="B407" s="7" t="str">
        <f>'Data Input '!C407</f>
        <v>Shelters (MBA)</v>
      </c>
      <c r="C407" s="7"/>
      <c r="D407" s="20" t="str">
        <f>'Data Input '!D407</f>
        <v>Shielin of Mark</v>
      </c>
      <c r="E407" s="20" t="str">
        <f>"Map# "&amp;'Data Input '!K407&amp;" Grid Ref: "&amp;"("&amp;'Data Input '!L407&amp;")"&amp;"&lt;br/&gt;"&amp;"Altitude "&amp;'Data Input '!M407&amp;"&lt;br/&gt;"&amp;'Data Input '!E407&amp;"&lt;br/&gt;"&amp;'Data Input '!F407&amp;"&lt;br/&gt;"&amp;" "&amp;'Data Input '!G407&amp;"&lt;br/&gt;"&amp;'Data Input '!N407&amp;" "&amp;'Data Input '!O407&amp;"&lt;br/&gt;"&amp;'Data Input '!H407&amp;"&lt;br/&gt;"&amp;'Data Input '!I407&amp;"&lt;br/&gt;"&amp;'Data Input '!J407</f>
        <v>Map# 44 Grid Ref: (NO337827)&lt;br/&gt;Altitude 641&lt;br/&gt;Access from Loch Muick&lt;br/&gt;Bridge ove Allt Dairrarie (NO319839) washed away Sep 2022&lt;br/&gt; &lt;br/&gt;Verified 2022&lt;br/&gt;&lt;br/&gt;&lt;br/&gt;</v>
      </c>
      <c r="F407" s="2">
        <v>56.930995669396481</v>
      </c>
      <c r="G407" s="2">
        <v>-3.089512989183425</v>
      </c>
      <c r="H407" s="2">
        <f>'Data Input '!M407</f>
        <v>641</v>
      </c>
      <c r="I407" s="2" t="str">
        <f>LOOKUP('Data Input '!C407,'Look Up Tables'!$G$19:$G$33,'Look Up Tables'!$I$19:$I$33)</f>
        <v>pin</v>
      </c>
      <c r="J407" s="2" t="str">
        <f>LOOKUP('Data Input '!C407,'Look Up Tables'!$G$19:$G$33,'Look Up Tables'!$J$19:$J$33)</f>
        <v>Purple</v>
      </c>
      <c r="K407" s="2"/>
      <c r="L407" s="2"/>
      <c r="M407" s="2"/>
      <c r="N407" s="2"/>
    </row>
    <row r="408" spans="1:14">
      <c r="A408" s="7">
        <f>'Data Input '!A408</f>
        <v>415</v>
      </c>
      <c r="B408" s="7" t="str">
        <f>'Data Input '!C408</f>
        <v>Shelters (MBA)</v>
      </c>
      <c r="C408" s="7"/>
      <c r="D408" s="20" t="str">
        <f>'Data Input '!D408</f>
        <v>Charr Bothy</v>
      </c>
      <c r="E408" s="20" t="str">
        <f>"Map# "&amp;'Data Input '!K408&amp;" Grid Ref: "&amp;"("&amp;'Data Input '!L408&amp;")"&amp;"&lt;br/&gt;"&amp;"Altitude "&amp;'Data Input '!M408&amp;"&lt;br/&gt;"&amp;'Data Input '!E408&amp;"&lt;br/&gt;"&amp;'Data Input '!F408&amp;"&lt;br/&gt;"&amp;" "&amp;'Data Input '!G408&amp;"&lt;br/&gt;"&amp;'Data Input '!N408&amp;" "&amp;'Data Input '!O408&amp;"&lt;br/&gt;"&amp;'Data Input '!H408&amp;"&lt;br/&gt;"&amp;'Data Input '!I408&amp;"&lt;br/&gt;"&amp;'Data Input '!J408</f>
        <v>Map# 45 Grid Ref: (NO616831)&lt;br/&gt;Altitude 259&lt;br/&gt;No fire/stove&lt;br/&gt;&lt;br/&gt; &lt;br/&gt;Verified 2022&lt;br/&gt;&lt;br/&gt;&lt;br/&gt;</v>
      </c>
      <c r="F408" s="2">
        <v>56.937743211518985</v>
      </c>
      <c r="G408" s="2">
        <v>-2.6311338701999709</v>
      </c>
      <c r="H408" s="2">
        <f>'Data Input '!M408</f>
        <v>259</v>
      </c>
      <c r="I408" s="2" t="str">
        <f>LOOKUP('Data Input '!C408,'Look Up Tables'!$G$19:$G$33,'Look Up Tables'!$I$19:$I$33)</f>
        <v>pin</v>
      </c>
      <c r="J408" s="2" t="str">
        <f>LOOKUP('Data Input '!C408,'Look Up Tables'!$G$19:$G$33,'Look Up Tables'!$J$19:$J$33)</f>
        <v>Purple</v>
      </c>
      <c r="K408" s="2"/>
      <c r="L408" s="2"/>
      <c r="M408" s="2"/>
      <c r="N408" s="2"/>
    </row>
    <row r="409" spans="1:14" ht="30">
      <c r="A409" s="7">
        <f>'Data Input '!A409</f>
        <v>416</v>
      </c>
      <c r="B409" s="7" t="str">
        <f>'Data Input '!C409</f>
        <v>River Crossings</v>
      </c>
      <c r="C409" s="7"/>
      <c r="D409" s="20" t="str">
        <f>'Data Input '!D409</f>
        <v xml:space="preserve"> River Avon</v>
      </c>
      <c r="E409" s="20" t="str">
        <f>"Map# "&amp;'Data Input '!K409&amp;" Grid Ref: "&amp;"("&amp;'Data Input '!L409&amp;")"&amp;"&lt;br/&gt;"&amp;"Altitude "&amp;'Data Input '!M409&amp;"&lt;br/&gt;"&amp;'Data Input '!E409&amp;"&lt;br/&gt;"&amp;'Data Input '!F409&amp;"&lt;br/&gt;"&amp;" "&amp;'Data Input '!G409&amp;"&lt;br/&gt;"&amp;'Data Input '!N409&amp;" "&amp;'Data Input '!O409&amp;"&lt;br/&gt;"&amp;'Data Input '!H409&amp;"&lt;br/&gt;"&amp;'Data Input '!I409&amp;"&lt;br/&gt;"&amp;'Data Input '!J409</f>
        <v>Map# 36 Grid Ref: (NJ164282)&lt;br/&gt;Altitude 217&lt;br/&gt;Bridge closed&lt;br/&gt; Altnaglander Cotts nr B9136&lt;br/&gt; &lt;br/&gt;Reported 2015&lt;br/&gt;&lt;br/&gt;&lt;br/&gt;</v>
      </c>
      <c r="F409" s="2">
        <v>57.336854006824396</v>
      </c>
      <c r="G409" s="2">
        <v>-3.3889432147694785</v>
      </c>
      <c r="H409" s="2">
        <f>'Data Input '!M409</f>
        <v>217</v>
      </c>
      <c r="I409" s="2" t="str">
        <f>LOOKUP('Data Input '!C409,'Look Up Tables'!$G$19:$G$33,'Look Up Tables'!$I$19:$I$33)</f>
        <v>diamond</v>
      </c>
      <c r="J409" s="2" t="str">
        <f>LOOKUP('Data Input '!C409,'Look Up Tables'!$G$19:$G$33,'Look Up Tables'!$J$19:$J$33)</f>
        <v>Green</v>
      </c>
      <c r="K409" s="2"/>
      <c r="L409" s="2"/>
      <c r="M409" s="2"/>
      <c r="N409" s="2"/>
    </row>
    <row r="410" spans="1:14">
      <c r="A410" s="7">
        <f>'Data Input '!A410</f>
        <v>417</v>
      </c>
      <c r="B410" s="7" t="str">
        <f>'Data Input '!C410</f>
        <v>River Crossings</v>
      </c>
      <c r="C410" s="7"/>
      <c r="D410" s="20" t="str">
        <f>'Data Input '!D410</f>
        <v>River Avon bridge</v>
      </c>
      <c r="E410" s="20" t="str">
        <f>"Map# "&amp;'Data Input '!K410&amp;" Grid Ref: "&amp;"("&amp;'Data Input '!L410&amp;")"&amp;"&lt;br/&gt;"&amp;"Altitude "&amp;'Data Input '!M410&amp;"&lt;br/&gt;"&amp;'Data Input '!E410&amp;"&lt;br/&gt;"&amp;'Data Input '!F410&amp;"&lt;br/&gt;"&amp;" "&amp;'Data Input '!G410&amp;"&lt;br/&gt;"&amp;'Data Input '!N410&amp;" "&amp;'Data Input '!O410&amp;"&lt;br/&gt;"&amp;'Data Input '!H410&amp;"&lt;br/&gt;"&amp;'Data Input '!I410&amp;"&lt;br/&gt;"&amp;'Data Input '!J410</f>
        <v>Map# 36 Grid Ref: (NJ182306)&lt;br/&gt;Altitude 205&lt;br/&gt;Bridge closed&lt;br/&gt;&lt;br/&gt; &lt;br/&gt;Reported 2015&lt;br/&gt;&lt;br/&gt;&lt;br/&gt;</v>
      </c>
      <c r="F410" s="2">
        <v>57.358735479762871</v>
      </c>
      <c r="G410" s="2">
        <v>-3.3598441293977563</v>
      </c>
      <c r="H410" s="2">
        <f>'Data Input '!M410</f>
        <v>205</v>
      </c>
      <c r="I410" s="2" t="str">
        <f>LOOKUP('Data Input '!C410,'Look Up Tables'!$G$19:$G$33,'Look Up Tables'!$I$19:$I$33)</f>
        <v>diamond</v>
      </c>
      <c r="J410" s="2" t="str">
        <f>LOOKUP('Data Input '!C410,'Look Up Tables'!$G$19:$G$33,'Look Up Tables'!$J$19:$J$33)</f>
        <v>Green</v>
      </c>
      <c r="K410" s="2"/>
      <c r="L410" s="2"/>
      <c r="M410" s="2"/>
      <c r="N410" s="2"/>
    </row>
    <row r="411" spans="1:14">
      <c r="A411" s="7">
        <f>'Data Input '!A411</f>
        <v>418</v>
      </c>
      <c r="B411" s="7" t="str">
        <f>'Data Input '!C411</f>
        <v>River Crossings</v>
      </c>
      <c r="C411" s="7"/>
      <c r="D411" s="20" t="str">
        <f>'Data Input '!D411</f>
        <v>River Almond</v>
      </c>
      <c r="E411" s="20" t="str">
        <f>"Map# "&amp;'Data Input '!K411&amp;" Grid Ref: "&amp;"("&amp;'Data Input '!L411&amp;")"&amp;"&lt;br/&gt;"&amp;"Altitude "&amp;'Data Input '!M411&amp;"&lt;br/&gt;"&amp;'Data Input '!E411&amp;"&lt;br/&gt;"&amp;'Data Input '!F411&amp;"&lt;br/&gt;"&amp;" "&amp;'Data Input '!G411&amp;"&lt;br/&gt;"&amp;'Data Input '!N411&amp;" "&amp;'Data Input '!O411&amp;"&lt;br/&gt;"&amp;'Data Input '!H411&amp;"&lt;br/&gt;"&amp;'Data Input '!I411&amp;"&lt;br/&gt;"&amp;'Data Input '!J411</f>
        <v>Map# 51, 52 Grid Ref: (NN758334)&lt;br/&gt;Altitude 381&lt;br/&gt;Walkway&lt;br/&gt;&lt;br/&gt; &lt;br/&gt;Reported 2022&lt;br/&gt;&lt;br/&gt;&lt;br/&gt;</v>
      </c>
      <c r="F411" s="2">
        <v>56.476420896916387</v>
      </c>
      <c r="G411" s="2">
        <v>-4.0166435880552438</v>
      </c>
      <c r="H411" s="2">
        <f>'Data Input '!M411</f>
        <v>381</v>
      </c>
      <c r="I411" s="2" t="str">
        <f>LOOKUP('Data Input '!C411,'Look Up Tables'!$G$19:$G$33,'Look Up Tables'!$I$19:$I$33)</f>
        <v>diamond</v>
      </c>
      <c r="J411" s="2" t="str">
        <f>LOOKUP('Data Input '!C411,'Look Up Tables'!$G$19:$G$33,'Look Up Tables'!$J$19:$J$33)</f>
        <v>Green</v>
      </c>
      <c r="K411" s="2"/>
      <c r="L411" s="2"/>
      <c r="M411" s="2"/>
      <c r="N411" s="2"/>
    </row>
    <row r="412" spans="1:14">
      <c r="A412" s="7">
        <f>'Data Input '!A412</f>
        <v>419</v>
      </c>
      <c r="B412" s="7" t="str">
        <f>'Data Input '!C412</f>
        <v>River Crossings</v>
      </c>
      <c r="C412" s="7"/>
      <c r="D412" s="20" t="str">
        <f>'Data Input '!D412</f>
        <v>Quoich Water</v>
      </c>
      <c r="E412" s="20" t="str">
        <f>"Map# "&amp;'Data Input '!K412&amp;" Grid Ref: "&amp;"("&amp;'Data Input '!L412&amp;")"&amp;"&lt;br/&gt;"&amp;"Altitude "&amp;'Data Input '!M412&amp;"&lt;br/&gt;"&amp;'Data Input '!E412&amp;"&lt;br/&gt;"&amp;'Data Input '!F412&amp;"&lt;br/&gt;"&amp;" "&amp;'Data Input '!G412&amp;"&lt;br/&gt;"&amp;'Data Input '!N412&amp;" "&amp;'Data Input '!O412&amp;"&lt;br/&gt;"&amp;'Data Input '!H412&amp;"&lt;br/&gt;"&amp;'Data Input '!I412&amp;"&lt;br/&gt;"&amp;'Data Input '!J412</f>
        <v>Map# 43 Grid Ref: (NO118911)&lt;br/&gt;Altitude 339&lt;br/&gt;Bridge gone&lt;br/&gt;&lt;br/&gt; &lt;br/&gt;Reported 2022&lt;br/&gt;&lt;br/&gt;&lt;br/&gt;</v>
      </c>
      <c r="F412" s="2">
        <v>57.002787253776333</v>
      </c>
      <c r="G412" s="2">
        <v>-3.4522153190671481</v>
      </c>
      <c r="H412" s="2">
        <f>'Data Input '!M412</f>
        <v>339</v>
      </c>
      <c r="I412" s="2" t="str">
        <f>LOOKUP('Data Input '!C412,'Look Up Tables'!$G$19:$G$33,'Look Up Tables'!$I$19:$I$33)</f>
        <v>diamond</v>
      </c>
      <c r="J412" s="2" t="str">
        <f>LOOKUP('Data Input '!C412,'Look Up Tables'!$G$19:$G$33,'Look Up Tables'!$J$19:$J$33)</f>
        <v>Green</v>
      </c>
      <c r="K412" s="2"/>
      <c r="L412" s="2"/>
      <c r="M412" s="2"/>
      <c r="N412" s="2"/>
    </row>
    <row r="413" spans="1:14">
      <c r="A413" s="7">
        <f>'Data Input '!A413</f>
        <v>420</v>
      </c>
      <c r="B413" s="7" t="str">
        <f>'Data Input '!C413</f>
        <v>River Crossings</v>
      </c>
      <c r="C413" s="7"/>
      <c r="D413" s="20" t="str">
        <f>'Data Input '!D413</f>
        <v>Quoich Water</v>
      </c>
      <c r="E413" s="20" t="str">
        <f>"Map# "&amp;'Data Input '!K413&amp;" Grid Ref: "&amp;"("&amp;'Data Input '!L413&amp;")"&amp;"&lt;br/&gt;"&amp;"Altitude "&amp;'Data Input '!M413&amp;"&lt;br/&gt;"&amp;'Data Input '!E413&amp;"&lt;br/&gt;"&amp;'Data Input '!F413&amp;"&lt;br/&gt;"&amp;" "&amp;'Data Input '!G413&amp;"&lt;br/&gt;"&amp;'Data Input '!N413&amp;" "&amp;'Data Input '!O413&amp;"&lt;br/&gt;"&amp;'Data Input '!H413&amp;"&lt;br/&gt;"&amp;'Data Input '!I413&amp;"&lt;br/&gt;"&amp;'Data Input '!J413</f>
        <v>Map# 43 Grid Ref: (NO115913)&lt;br/&gt;Altitude 364&lt;br/&gt;New bridge&lt;br/&gt;&lt;br/&gt; &lt;br/&gt;Reported 2022&lt;br/&gt;&lt;br/&gt;&lt;br/&gt;</v>
      </c>
      <c r="F413" s="2">
        <v>57.004526144104368</v>
      </c>
      <c r="G413" s="2">
        <v>-3.4572232480809162</v>
      </c>
      <c r="H413" s="2">
        <f>'Data Input '!M413</f>
        <v>364</v>
      </c>
      <c r="I413" s="2" t="str">
        <f>LOOKUP('Data Input '!C413,'Look Up Tables'!$G$19:$G$33,'Look Up Tables'!$I$19:$I$33)</f>
        <v>diamond</v>
      </c>
      <c r="J413" s="2" t="str">
        <f>LOOKUP('Data Input '!C413,'Look Up Tables'!$G$19:$G$33,'Look Up Tables'!$J$19:$J$33)</f>
        <v>Green</v>
      </c>
      <c r="K413" s="2"/>
      <c r="L413" s="2"/>
      <c r="M413" s="2"/>
      <c r="N413" s="2"/>
    </row>
    <row r="414" spans="1:14">
      <c r="A414" s="7">
        <f>'Data Input '!A414</f>
        <v>421</v>
      </c>
      <c r="B414" s="7" t="str">
        <f>'Data Input '!C414</f>
        <v>River Crossings</v>
      </c>
      <c r="C414" s="7"/>
      <c r="D414" s="20" t="str">
        <f>'Data Input '!D414</f>
        <v>Polhollick Bridge</v>
      </c>
      <c r="E414" s="20" t="str">
        <f>"Map# "&amp;'Data Input '!K414&amp;" Grid Ref: "&amp;"("&amp;'Data Input '!L414&amp;")"&amp;"&lt;br/&gt;"&amp;"Altitude "&amp;'Data Input '!M414&amp;"&lt;br/&gt;"&amp;'Data Input '!E414&amp;"&lt;br/&gt;"&amp;'Data Input '!F414&amp;"&lt;br/&gt;"&amp;" "&amp;'Data Input '!G414&amp;"&lt;br/&gt;"&amp;'Data Input '!N414&amp;" "&amp;'Data Input '!O414&amp;"&lt;br/&gt;"&amp;'Data Input '!H414&amp;"&lt;br/&gt;"&amp;'Data Input '!I414&amp;"&lt;br/&gt;"&amp;'Data Input '!J414</f>
        <v>Map# 37, 44 Grid Ref: (NO344965)&lt;br/&gt;Altitude 219&lt;br/&gt;Re-opened bridge&lt;br/&gt;&lt;br/&gt; &lt;br/&gt;Reported 2022&lt;br/&gt;&lt;br/&gt;&lt;br/&gt;</v>
      </c>
      <c r="F414" s="2">
        <v>57.055056751795803</v>
      </c>
      <c r="G414" s="2">
        <v>-3.0816019144765687</v>
      </c>
      <c r="H414" s="2">
        <f>'Data Input '!M414</f>
        <v>219</v>
      </c>
      <c r="I414" s="2" t="str">
        <f>LOOKUP('Data Input '!C414,'Look Up Tables'!$G$19:$G$33,'Look Up Tables'!$I$19:$I$33)</f>
        <v>diamond</v>
      </c>
      <c r="J414" s="2" t="str">
        <f>LOOKUP('Data Input '!C414,'Look Up Tables'!$G$19:$G$33,'Look Up Tables'!$J$19:$J$33)</f>
        <v>Green</v>
      </c>
      <c r="K414" s="2"/>
      <c r="L414" s="2"/>
      <c r="M414" s="2"/>
      <c r="N414" s="2"/>
    </row>
    <row r="415" spans="1:14">
      <c r="A415" s="7">
        <f>'Data Input '!A415</f>
        <v>422</v>
      </c>
      <c r="B415" s="7" t="str">
        <f>'Data Input '!C415</f>
        <v>River Crossings</v>
      </c>
      <c r="C415" s="7"/>
      <c r="D415" s="20" t="str">
        <f>'Data Input '!D415</f>
        <v xml:space="preserve">River Dee  </v>
      </c>
      <c r="E415" s="20" t="str">
        <f>"Map# "&amp;'Data Input '!K415&amp;" Grid Ref: "&amp;"("&amp;'Data Input '!L415&amp;")"&amp;"&lt;br/&gt;"&amp;"Altitude "&amp;'Data Input '!M415&amp;"&lt;br/&gt;"&amp;'Data Input '!E415&amp;"&lt;br/&gt;"&amp;'Data Input '!F415&amp;"&lt;br/&gt;"&amp;" "&amp;'Data Input '!G415&amp;"&lt;br/&gt;"&amp;'Data Input '!N415&amp;" "&amp;'Data Input '!O415&amp;"&lt;br/&gt;"&amp;'Data Input '!H415&amp;"&lt;br/&gt;"&amp;'Data Input '!I415&amp;"&lt;br/&gt;"&amp;'Data Input '!J415</f>
        <v>Map# 37,44 Grid Ref: (NO421976)&lt;br/&gt;Altitude 186&lt;br/&gt;Bridge closed&lt;br/&gt;Cambus&lt;br/&gt; &lt;br/&gt;Reported 2022&lt;br/&gt;&lt;br/&gt;&lt;br/&gt;</v>
      </c>
      <c r="F415" s="2">
        <v>57.065969570680409</v>
      </c>
      <c r="G415" s="2">
        <v>-2.9549206257144656</v>
      </c>
      <c r="H415" s="2">
        <f>'Data Input '!M415</f>
        <v>186</v>
      </c>
      <c r="I415" s="2" t="str">
        <f>LOOKUP('Data Input '!C415,'Look Up Tables'!$G$19:$G$33,'Look Up Tables'!$I$19:$I$33)</f>
        <v>diamond</v>
      </c>
      <c r="J415" s="2" t="str">
        <f>LOOKUP('Data Input '!C415,'Look Up Tables'!$G$19:$G$33,'Look Up Tables'!$J$19:$J$33)</f>
        <v>Green</v>
      </c>
      <c r="K415" s="2"/>
      <c r="L415" s="2"/>
      <c r="M415" s="2"/>
      <c r="N415" s="2"/>
    </row>
    <row r="416" spans="1:14">
      <c r="A416" s="7">
        <f>'Data Input '!A416</f>
        <v>423</v>
      </c>
      <c r="B416" s="7" t="str">
        <f>'Data Input '!C416</f>
        <v>River Crossings</v>
      </c>
      <c r="C416" s="7"/>
      <c r="D416" s="20" t="str">
        <f>'Data Input '!D416</f>
        <v>River Calder</v>
      </c>
      <c r="E416" s="20" t="str">
        <f>"Map# "&amp;'Data Input '!K416&amp;" Grid Ref: "&amp;"("&amp;'Data Input '!L416&amp;")"&amp;"&lt;br/&gt;"&amp;"Altitude "&amp;'Data Input '!M416&amp;"&lt;br/&gt;"&amp;'Data Input '!E416&amp;"&lt;br/&gt;"&amp;'Data Input '!F416&amp;"&lt;br/&gt;"&amp;" "&amp;'Data Input '!G416&amp;"&lt;br/&gt;"&amp;'Data Input '!N416&amp;" "&amp;'Data Input '!O416&amp;"&lt;br/&gt;"&amp;'Data Input '!H416&amp;"&lt;br/&gt;"&amp;'Data Input '!I416&amp;"&lt;br/&gt;"&amp;'Data Input '!J416</f>
        <v>Map# 35 Grid Ref: (NN649985)&lt;br/&gt;Altitude 378&lt;br/&gt;No bridge&lt;br/&gt;&lt;br/&gt; &lt;br/&gt;Reported 2022&lt;br/&gt;&lt;br/&gt;&lt;br/&gt;</v>
      </c>
      <c r="F416" s="2">
        <v>57.057886104601899</v>
      </c>
      <c r="G416" s="2">
        <v>-4.2278509859810782</v>
      </c>
      <c r="H416" s="2">
        <f>'Data Input '!M416</f>
        <v>378</v>
      </c>
      <c r="I416" s="2" t="str">
        <f>LOOKUP('Data Input '!C416,'Look Up Tables'!$G$19:$G$33,'Look Up Tables'!$I$19:$I$33)</f>
        <v>diamond</v>
      </c>
      <c r="J416" s="2" t="str">
        <f>LOOKUP('Data Input '!C416,'Look Up Tables'!$G$19:$G$33,'Look Up Tables'!$J$19:$J$33)</f>
        <v>Green</v>
      </c>
      <c r="K416" s="2"/>
      <c r="L416" s="2"/>
      <c r="M416" s="2"/>
      <c r="N416" s="2"/>
    </row>
    <row r="417" spans="1:14">
      <c r="A417" s="7">
        <f>'Data Input '!A417</f>
        <v>424</v>
      </c>
      <c r="B417" s="7" t="str">
        <f>'Data Input '!C417</f>
        <v>River Crossings</v>
      </c>
      <c r="C417" s="7"/>
      <c r="D417" s="20" t="str">
        <f>'Data Input '!D417</f>
        <v>Moulzie, Glen Doll</v>
      </c>
      <c r="E417" s="20" t="str">
        <f>"Map# "&amp;'Data Input '!K417&amp;" Grid Ref: "&amp;"("&amp;'Data Input '!L417&amp;")"&amp;"&lt;br/&gt;"&amp;"Altitude "&amp;'Data Input '!M417&amp;"&lt;br/&gt;"&amp;'Data Input '!E417&amp;"&lt;br/&gt;"&amp;'Data Input '!F417&amp;"&lt;br/&gt;"&amp;" "&amp;'Data Input '!G417&amp;"&lt;br/&gt;"&amp;'Data Input '!N417&amp;" "&amp;'Data Input '!O417&amp;"&lt;br/&gt;"&amp;'Data Input '!H417&amp;"&lt;br/&gt;"&amp;'Data Input '!I417&amp;"&lt;br/&gt;"&amp;'Data Input '!J417</f>
        <v>Map# 44 Grid Ref: (NO282774)&lt;br/&gt;Altitude 276&lt;br/&gt;No bridge&lt;br/&gt;&lt;br/&gt; &lt;br/&gt;Reported 2022&lt;br/&gt;&lt;br/&gt;&lt;br/&gt;</v>
      </c>
      <c r="F417" s="2">
        <v>56.882568244297843</v>
      </c>
      <c r="G417" s="2">
        <v>-3.1783734964289163</v>
      </c>
      <c r="H417" s="2">
        <f>'Data Input '!M417</f>
        <v>276</v>
      </c>
      <c r="I417" s="2" t="str">
        <f>LOOKUP('Data Input '!C417,'Look Up Tables'!$G$19:$G$33,'Look Up Tables'!$I$19:$I$33)</f>
        <v>diamond</v>
      </c>
      <c r="J417" s="2" t="str">
        <f>LOOKUP('Data Input '!C417,'Look Up Tables'!$G$19:$G$33,'Look Up Tables'!$J$19:$J$33)</f>
        <v>Green</v>
      </c>
      <c r="K417" s="2"/>
      <c r="L417" s="2"/>
      <c r="M417" s="2"/>
      <c r="N417" s="2"/>
    </row>
    <row r="418" spans="1:14" ht="30">
      <c r="A418" s="7">
        <f>'Data Input '!A418</f>
        <v>425</v>
      </c>
      <c r="B418" s="7" t="str">
        <f>'Data Input '!C418</f>
        <v>River Crossings</v>
      </c>
      <c r="C418" s="7"/>
      <c r="D418" s="20" t="str">
        <f>'Data Input '!D418</f>
        <v>Water of Lee</v>
      </c>
      <c r="E418" s="20" t="str">
        <f>"Map# "&amp;'Data Input '!K418&amp;" Grid Ref: "&amp;"("&amp;'Data Input '!L418&amp;")"&amp;"&lt;br/&gt;"&amp;"Altitude "&amp;'Data Input '!M418&amp;"&lt;br/&gt;"&amp;'Data Input '!E418&amp;"&lt;br/&gt;"&amp;'Data Input '!F418&amp;"&lt;br/&gt;"&amp;" "&amp;'Data Input '!G418&amp;"&lt;br/&gt;"&amp;'Data Input '!N418&amp;" "&amp;'Data Input '!O418&amp;"&lt;br/&gt;"&amp;'Data Input '!H418&amp;"&lt;br/&gt;"&amp;'Data Input '!I418&amp;"&lt;br/&gt;"&amp;'Data Input '!J418</f>
        <v>Map# 44 Grid Ref: (NO375815)&lt;br/&gt;Altitude 459&lt;br/&gt;Bridge destroyed, burn can easily be forded in normal conditions&lt;br/&gt;&lt;br/&gt; &lt;br/&gt;Reported 2023&lt;br/&gt;&lt;br/&gt;&lt;br/&gt;</v>
      </c>
      <c r="F418" s="2">
        <v>56.920744545584597</v>
      </c>
      <c r="G418" s="2">
        <v>-3.0267829214904687</v>
      </c>
      <c r="H418" s="2">
        <f>'Data Input '!M418</f>
        <v>459</v>
      </c>
      <c r="I418" s="2" t="str">
        <f>LOOKUP('Data Input '!C418,'Look Up Tables'!$G$19:$G$33,'Look Up Tables'!$I$19:$I$33)</f>
        <v>diamond</v>
      </c>
      <c r="J418" s="2" t="str">
        <f>LOOKUP('Data Input '!C418,'Look Up Tables'!$G$19:$G$33,'Look Up Tables'!$J$19:$J$33)</f>
        <v>Green</v>
      </c>
      <c r="K418" s="2"/>
      <c r="L418" s="2"/>
      <c r="M418" s="2"/>
      <c r="N418" s="2"/>
    </row>
    <row r="419" spans="1:14">
      <c r="A419" s="7">
        <f>'Data Input '!A419</f>
        <v>426</v>
      </c>
      <c r="B419" s="7" t="str">
        <f>'Data Input '!C419</f>
        <v>River Crossings</v>
      </c>
      <c r="C419" s="7"/>
      <c r="D419" s="20" t="str">
        <f>'Data Input '!D419</f>
        <v>River Kinglass</v>
      </c>
      <c r="E419" s="20" t="str">
        <f>"Map# "&amp;'Data Input '!K419&amp;" Grid Ref: "&amp;"("&amp;'Data Input '!L419&amp;")"&amp;"&lt;br/&gt;"&amp;"Altitude "&amp;'Data Input '!M419&amp;"&lt;br/&gt;"&amp;'Data Input '!E419&amp;"&lt;br/&gt;"&amp;'Data Input '!F419&amp;"&lt;br/&gt;"&amp;" "&amp;'Data Input '!G419&amp;"&lt;br/&gt;"&amp;'Data Input '!N419&amp;" "&amp;'Data Input '!O419&amp;"&lt;br/&gt;"&amp;'Data Input '!H419&amp;"&lt;br/&gt;"&amp;'Data Input '!I419&amp;"&lt;br/&gt;"&amp;'Data Input '!J419</f>
        <v>Map# 50 Grid Ref: (NN186402)&lt;br/&gt;Altitude 191&lt;br/&gt;No bridge&lt;br/&gt;&lt;br/&gt; &lt;br/&gt;Reported 2022&lt;br/&gt;&lt;br/&gt;&lt;br/&gt;</v>
      </c>
      <c r="F419" s="2">
        <v>56.518896976152831</v>
      </c>
      <c r="G419" s="2">
        <v>-4.9489696422470075</v>
      </c>
      <c r="H419" s="2">
        <f>'Data Input '!M419</f>
        <v>191</v>
      </c>
      <c r="I419" s="2" t="str">
        <f>LOOKUP('Data Input '!C419,'Look Up Tables'!$G$19:$G$33,'Look Up Tables'!$I$19:$I$33)</f>
        <v>diamond</v>
      </c>
      <c r="J419" s="2" t="str">
        <f>LOOKUP('Data Input '!C419,'Look Up Tables'!$G$19:$G$33,'Look Up Tables'!$J$19:$J$33)</f>
        <v>Green</v>
      </c>
      <c r="K419" s="2"/>
      <c r="L419" s="2"/>
      <c r="M419" s="2"/>
      <c r="N419" s="2"/>
    </row>
    <row r="420" spans="1:14">
      <c r="A420" s="7">
        <f>'Data Input '!A420</f>
        <v>427</v>
      </c>
      <c r="B420" s="7" t="str">
        <f>'Data Input '!C420</f>
        <v>River Crossings</v>
      </c>
      <c r="C420" s="7"/>
      <c r="D420" s="20" t="str">
        <f>'Data Input '!D420</f>
        <v>River Kinglass</v>
      </c>
      <c r="E420" s="20" t="str">
        <f>"Map# "&amp;'Data Input '!K420&amp;" Grid Ref: "&amp;"("&amp;'Data Input '!L420&amp;")"&amp;"&lt;br/&gt;"&amp;"Altitude "&amp;'Data Input '!M420&amp;"&lt;br/&gt;"&amp;'Data Input '!E420&amp;"&lt;br/&gt;"&amp;'Data Input '!F420&amp;"&lt;br/&gt;"&amp;" "&amp;'Data Input '!G420&amp;"&lt;br/&gt;"&amp;'Data Input '!N420&amp;" "&amp;'Data Input '!O420&amp;"&lt;br/&gt;"&amp;'Data Input '!H420&amp;"&lt;br/&gt;"&amp;'Data Input '!I420&amp;"&lt;br/&gt;"&amp;'Data Input '!J420</f>
        <v>Map# 50 Grid Ref: (NN185397)&lt;br/&gt;Altitude 180&lt;br/&gt;New bridge&lt;br/&gt;&lt;br/&gt; &lt;br/&gt;Reported 2022&lt;br/&gt;&lt;br/&gt;&lt;br/&gt;</v>
      </c>
      <c r="F420" s="2">
        <v>56.514371872178394</v>
      </c>
      <c r="G420" s="2">
        <v>-4.9502440100280838</v>
      </c>
      <c r="H420" s="2">
        <f>'Data Input '!M420</f>
        <v>180</v>
      </c>
      <c r="I420" s="2" t="str">
        <f>LOOKUP('Data Input '!C420,'Look Up Tables'!$G$19:$G$33,'Look Up Tables'!$I$19:$I$33)</f>
        <v>diamond</v>
      </c>
      <c r="J420" s="2" t="str">
        <f>LOOKUP('Data Input '!C420,'Look Up Tables'!$G$19:$G$33,'Look Up Tables'!$J$19:$J$33)</f>
        <v>Green</v>
      </c>
      <c r="K420" s="2"/>
      <c r="L420" s="2"/>
      <c r="M420" s="2"/>
      <c r="N420" s="2"/>
    </row>
    <row r="421" spans="1:14">
      <c r="A421" s="7">
        <f>'Data Input '!A421</f>
        <v>428</v>
      </c>
      <c r="B421" s="7" t="str">
        <f>'Data Input '!C421</f>
        <v>River Crossings</v>
      </c>
      <c r="C421" s="7"/>
      <c r="D421" s="20" t="str">
        <f>'Data Input '!D421</f>
        <v>Abhainn Shira</v>
      </c>
      <c r="E421" s="20" t="str">
        <f>"Map# "&amp;'Data Input '!K421&amp;" Grid Ref: "&amp;"("&amp;'Data Input '!L421&amp;")"&amp;"&lt;br/&gt;"&amp;"Altitude "&amp;'Data Input '!M421&amp;"&lt;br/&gt;"&amp;'Data Input '!E421&amp;"&lt;br/&gt;"&amp;'Data Input '!F421&amp;"&lt;br/&gt;"&amp;" "&amp;'Data Input '!G421&amp;"&lt;br/&gt;"&amp;'Data Input '!N421&amp;" "&amp;'Data Input '!O421&amp;"&lt;br/&gt;"&amp;'Data Input '!H421&amp;"&lt;br/&gt;"&amp;'Data Input '!I421&amp;"&lt;br/&gt;"&amp;'Data Input '!J421</f>
        <v>Map# 50 Grid Ref: (NN233418)&lt;br/&gt;Altitude 196&lt;br/&gt;Good bridge&lt;br/&gt;&lt;br/&gt; &lt;br/&gt;Reported 2022&lt;br/&gt;&lt;br/&gt;&lt;br/&gt;</v>
      </c>
      <c r="F421" s="2">
        <v>56.535043519266594</v>
      </c>
      <c r="G421" s="2">
        <v>-4.8737607161074701</v>
      </c>
      <c r="H421" s="2">
        <f>'Data Input '!M421</f>
        <v>196</v>
      </c>
      <c r="I421" s="2" t="str">
        <f>LOOKUP('Data Input '!C421,'Look Up Tables'!$G$19:$G$33,'Look Up Tables'!$I$19:$I$33)</f>
        <v>diamond</v>
      </c>
      <c r="J421" s="2" t="str">
        <f>LOOKUP('Data Input '!C421,'Look Up Tables'!$G$19:$G$33,'Look Up Tables'!$J$19:$J$33)</f>
        <v>Green</v>
      </c>
      <c r="K421" s="2"/>
      <c r="L421" s="2"/>
      <c r="M421" s="2"/>
      <c r="N421" s="2"/>
    </row>
    <row r="422" spans="1:14">
      <c r="A422" s="7">
        <f>'Data Input '!A422</f>
        <v>429</v>
      </c>
      <c r="B422" s="7" t="str">
        <f>'Data Input '!C422</f>
        <v>River Crossings</v>
      </c>
      <c r="C422" s="7"/>
      <c r="D422" s="20" t="str">
        <f>'Data Input '!D422</f>
        <v>Baddoch Burn</v>
      </c>
      <c r="E422" s="20" t="str">
        <f>"Map# "&amp;'Data Input '!K422&amp;" Grid Ref: "&amp;"("&amp;'Data Input '!L422&amp;")"&amp;"&lt;br/&gt;"&amp;"Altitude "&amp;'Data Input '!M422&amp;"&lt;br/&gt;"&amp;'Data Input '!E422&amp;"&lt;br/&gt;"&amp;'Data Input '!F422&amp;"&lt;br/&gt;"&amp;" "&amp;'Data Input '!G422&amp;"&lt;br/&gt;"&amp;'Data Input '!N422&amp;" "&amp;'Data Input '!O422&amp;"&lt;br/&gt;"&amp;'Data Input '!H422&amp;"&lt;br/&gt;"&amp;'Data Input '!I422&amp;"&lt;br/&gt;"&amp;'Data Input '!J422</f>
        <v>Map# 43 Grid Ref: (NO131828)&lt;br/&gt;Altitude 428&lt;br/&gt;Damaged/dangerous bridge&lt;br/&gt;&lt;br/&gt; &lt;br/&gt;Reported 2022&lt;br/&gt;&lt;br/&gt;&lt;br/&gt;</v>
      </c>
      <c r="F422" s="2">
        <v>56.928486826432035</v>
      </c>
      <c r="G422" s="2">
        <v>-3.4279634842352698</v>
      </c>
      <c r="H422" s="2">
        <f>'Data Input '!M422</f>
        <v>428</v>
      </c>
      <c r="I422" s="2" t="str">
        <f>LOOKUP('Data Input '!C422,'Look Up Tables'!$G$19:$G$33,'Look Up Tables'!$I$19:$I$33)</f>
        <v>diamond</v>
      </c>
      <c r="J422" s="2" t="str">
        <f>LOOKUP('Data Input '!C422,'Look Up Tables'!$G$19:$G$33,'Look Up Tables'!$J$19:$J$33)</f>
        <v>Green</v>
      </c>
      <c r="K422" s="2"/>
      <c r="L422" s="2"/>
      <c r="M422" s="2"/>
      <c r="N422" s="2"/>
    </row>
    <row r="423" spans="1:14">
      <c r="A423" s="7">
        <f>'Data Input '!A423</f>
        <v>430</v>
      </c>
      <c r="B423" s="7" t="str">
        <f>'Data Input '!C423</f>
        <v>River Crossings</v>
      </c>
      <c r="C423" s="7"/>
      <c r="D423" s="20" t="str">
        <f>'Data Input '!D423</f>
        <v>Dalnahaitnach</v>
      </c>
      <c r="E423" s="20" t="str">
        <f>"Map# "&amp;'Data Input '!K423&amp;" Grid Ref: "&amp;"("&amp;'Data Input '!L423&amp;")"&amp;"&lt;br/&gt;"&amp;"Altitude "&amp;'Data Input '!M423&amp;"&lt;br/&gt;"&amp;'Data Input '!E423&amp;"&lt;br/&gt;"&amp;'Data Input '!F423&amp;"&lt;br/&gt;"&amp;" "&amp;'Data Input '!G423&amp;"&lt;br/&gt;"&amp;'Data Input '!N423&amp;" "&amp;'Data Input '!O423&amp;"&lt;br/&gt;"&amp;'Data Input '!H423&amp;"&lt;br/&gt;"&amp;'Data Input '!I423&amp;"&lt;br/&gt;"&amp;'Data Input '!J423</f>
        <v>Map# 35, 36 Grid Ref: (NH855201)&lt;br/&gt;Altitude 314&lt;br/&gt;No bridge&lt;br/&gt;&lt;br/&gt; &lt;br/&gt;Reported 2022&lt;br/&gt;&lt;br/&gt;&lt;br/&gt;</v>
      </c>
      <c r="F423" s="2">
        <v>57.257414095343108</v>
      </c>
      <c r="G423" s="2">
        <v>-3.8982914887523825</v>
      </c>
      <c r="H423" s="2">
        <f>'Data Input '!M423</f>
        <v>314</v>
      </c>
      <c r="I423" s="2" t="str">
        <f>LOOKUP('Data Input '!C423,'Look Up Tables'!$G$19:$G$33,'Look Up Tables'!$I$19:$I$33)</f>
        <v>diamond</v>
      </c>
      <c r="J423" s="2" t="str">
        <f>LOOKUP('Data Input '!C423,'Look Up Tables'!$G$19:$G$33,'Look Up Tables'!$J$19:$J$33)</f>
        <v>Green</v>
      </c>
      <c r="K423" s="2"/>
      <c r="L423" s="2"/>
      <c r="M423" s="2"/>
      <c r="N423" s="2"/>
    </row>
    <row r="424" spans="1:14">
      <c r="A424" s="7">
        <f>'Data Input '!A424</f>
        <v>431</v>
      </c>
      <c r="B424" s="7" t="str">
        <f>'Data Input '!C424</f>
        <v>River Crossings</v>
      </c>
      <c r="C424" s="7"/>
      <c r="D424" s="20" t="str">
        <f>'Data Input '!D424</f>
        <v>River Dulnain</v>
      </c>
      <c r="E424" s="20" t="str">
        <f>"Map# "&amp;'Data Input '!K424&amp;" Grid Ref: "&amp;"("&amp;'Data Input '!L424&amp;")"&amp;"&lt;br/&gt;"&amp;"Altitude "&amp;'Data Input '!M424&amp;"&lt;br/&gt;"&amp;'Data Input '!E424&amp;"&lt;br/&gt;"&amp;'Data Input '!F424&amp;"&lt;br/&gt;"&amp;" "&amp;'Data Input '!G424&amp;"&lt;br/&gt;"&amp;'Data Input '!N424&amp;" "&amp;'Data Input '!O424&amp;"&lt;br/&gt;"&amp;'Data Input '!H424&amp;"&lt;br/&gt;"&amp;'Data Input '!I424&amp;"&lt;br/&gt;"&amp;'Data Input '!J424</f>
        <v>Map# 35 Grid Ref: (NH790136)&lt;br/&gt;Altitude 418&lt;br/&gt;No bridge&lt;br/&gt;&lt;br/&gt; &lt;br/&gt;Reported 2022&lt;br/&gt;&lt;br/&gt;&lt;br/&gt;</v>
      </c>
      <c r="F424" s="2">
        <v>57.197380898001427</v>
      </c>
      <c r="G424" s="2">
        <v>-4.0028152971782553</v>
      </c>
      <c r="H424" s="2">
        <f>'Data Input '!M424</f>
        <v>418</v>
      </c>
      <c r="I424" s="2" t="str">
        <f>LOOKUP('Data Input '!C424,'Look Up Tables'!$G$19:$G$33,'Look Up Tables'!$I$19:$I$33)</f>
        <v>diamond</v>
      </c>
      <c r="J424" s="2" t="str">
        <f>LOOKUP('Data Input '!C424,'Look Up Tables'!$G$19:$G$33,'Look Up Tables'!$J$19:$J$33)</f>
        <v>Green</v>
      </c>
      <c r="K424" s="2"/>
      <c r="L424" s="2"/>
      <c r="M424" s="2"/>
      <c r="N424" s="2"/>
    </row>
    <row r="425" spans="1:14">
      <c r="A425" s="7">
        <f>'Data Input '!A425</f>
        <v>432</v>
      </c>
      <c r="B425" s="7" t="str">
        <f>'Data Input '!C425</f>
        <v>River Crossings</v>
      </c>
      <c r="C425" s="7"/>
      <c r="D425" s="20" t="str">
        <f>'Data Input '!D425</f>
        <v>River Dulnain</v>
      </c>
      <c r="E425" s="20" t="str">
        <f>"Map# "&amp;'Data Input '!K425&amp;" Grid Ref: "&amp;"("&amp;'Data Input '!L425&amp;")"&amp;"&lt;br/&gt;"&amp;"Altitude "&amp;'Data Input '!M425&amp;"&lt;br/&gt;"&amp;'Data Input '!E425&amp;"&lt;br/&gt;"&amp;'Data Input '!F425&amp;"&lt;br/&gt;"&amp;" "&amp;'Data Input '!G425&amp;"&lt;br/&gt;"&amp;'Data Input '!N425&amp;" "&amp;'Data Input '!O425&amp;"&lt;br/&gt;"&amp;'Data Input '!H425&amp;"&lt;br/&gt;"&amp;'Data Input '!I425&amp;"&lt;br/&gt;"&amp;'Data Input '!J425</f>
        <v>Map# 35 Grid Ref: (NH765122)&lt;br/&gt;Altitude 488&lt;br/&gt;Bridge status Unknown&lt;br/&gt;&lt;br/&gt; &lt;br/&gt;Info Required 2022&lt;br/&gt;&lt;br/&gt;&lt;br/&gt;</v>
      </c>
      <c r="F425" s="2">
        <v>57.184144685661998</v>
      </c>
      <c r="G425" s="2">
        <v>-4.0434716986877923</v>
      </c>
      <c r="H425" s="2">
        <f>'Data Input '!M425</f>
        <v>488</v>
      </c>
      <c r="I425" s="2" t="str">
        <f>LOOKUP('Data Input '!C425,'Look Up Tables'!$G$19:$G$33,'Look Up Tables'!$I$19:$I$33)</f>
        <v>diamond</v>
      </c>
      <c r="J425" s="2" t="str">
        <f>LOOKUP('Data Input '!C425,'Look Up Tables'!$G$19:$G$33,'Look Up Tables'!$J$19:$J$33)</f>
        <v>Green</v>
      </c>
      <c r="K425" s="2"/>
      <c r="L425" s="2"/>
      <c r="M425" s="2"/>
      <c r="N425" s="2"/>
    </row>
    <row r="426" spans="1:14">
      <c r="A426" s="7">
        <f>'Data Input '!A426</f>
        <v>433</v>
      </c>
      <c r="B426" s="7" t="str">
        <f>'Data Input '!C426</f>
        <v>River Crossings</v>
      </c>
      <c r="C426" s="7"/>
      <c r="D426" s="20" t="str">
        <f>'Data Input '!D426</f>
        <v>River Farrar</v>
      </c>
      <c r="E426" s="20" t="str">
        <f>"Map# "&amp;'Data Input '!K426&amp;" Grid Ref: "&amp;"("&amp;'Data Input '!L426&amp;")"&amp;"&lt;br/&gt;"&amp;"Altitude "&amp;'Data Input '!M426&amp;"&lt;br/&gt;"&amp;'Data Input '!E426&amp;"&lt;br/&gt;"&amp;'Data Input '!F426&amp;"&lt;br/&gt;"&amp;" "&amp;'Data Input '!G426&amp;"&lt;br/&gt;"&amp;'Data Input '!N426&amp;" "&amp;'Data Input '!O426&amp;"&lt;br/&gt;"&amp;'Data Input '!H426&amp;"&lt;br/&gt;"&amp;'Data Input '!I426&amp;"&lt;br/&gt;"&amp;'Data Input '!J426</f>
        <v>Map# 25 Grid Ref: (NH262383)&lt;br/&gt;Altitude 136&lt;br/&gt;Bridge OK&lt;br/&gt;&lt;br/&gt; &lt;br/&gt;Reported 2022&lt;br/&gt;&lt;br/&gt;&lt;br/&gt;</v>
      </c>
      <c r="F426" s="2">
        <v>57.402033127106108</v>
      </c>
      <c r="G426" s="2">
        <v>-4.893062059932844</v>
      </c>
      <c r="H426" s="2">
        <f>'Data Input '!M426</f>
        <v>136</v>
      </c>
      <c r="I426" s="2" t="str">
        <f>LOOKUP('Data Input '!C426,'Look Up Tables'!$G$19:$G$33,'Look Up Tables'!$I$19:$I$33)</f>
        <v>diamond</v>
      </c>
      <c r="J426" s="2" t="str">
        <f>LOOKUP('Data Input '!C426,'Look Up Tables'!$G$19:$G$33,'Look Up Tables'!$J$19:$J$33)</f>
        <v>Green</v>
      </c>
      <c r="K426" s="2"/>
      <c r="L426" s="2"/>
      <c r="M426" s="2"/>
      <c r="N426" s="2"/>
    </row>
    <row r="427" spans="1:14">
      <c r="A427" s="7">
        <f>'Data Input '!A427</f>
        <v>434</v>
      </c>
      <c r="B427" s="7" t="str">
        <f>'Data Input '!C427</f>
        <v>River Crossings</v>
      </c>
      <c r="C427" s="7"/>
      <c r="D427" s="20" t="str">
        <f>'Data Input '!D427</f>
        <v>River North Esk</v>
      </c>
      <c r="E427" s="20" t="str">
        <f>"Map# "&amp;'Data Input '!K427&amp;" Grid Ref: "&amp;"("&amp;'Data Input '!L427&amp;")"&amp;"&lt;br/&gt;"&amp;"Altitude "&amp;'Data Input '!M427&amp;"&lt;br/&gt;"&amp;'Data Input '!E427&amp;"&lt;br/&gt;"&amp;'Data Input '!F427&amp;"&lt;br/&gt;"&amp;" "&amp;'Data Input '!G427&amp;"&lt;br/&gt;"&amp;'Data Input '!N427&amp;" "&amp;'Data Input '!O427&amp;"&lt;br/&gt;"&amp;'Data Input '!H427&amp;"&lt;br/&gt;"&amp;'Data Input '!I427&amp;"&lt;br/&gt;"&amp;'Data Input '!J427</f>
        <v>Map# 44 Grid Ref: (NO580741)&lt;br/&gt;Altitude 106&lt;br/&gt;New bridge&lt;br/&gt;&lt;br/&gt; &lt;br/&gt;Reported 2022&lt;br/&gt;&lt;br/&gt;&lt;br/&gt;</v>
      </c>
      <c r="F427" s="2">
        <v>56.856576489332049</v>
      </c>
      <c r="G427" s="2">
        <v>-2.6888083881976979</v>
      </c>
      <c r="H427" s="2">
        <f>'Data Input '!M427</f>
        <v>106</v>
      </c>
      <c r="I427" s="2" t="str">
        <f>LOOKUP('Data Input '!C427,'Look Up Tables'!$G$19:$G$33,'Look Up Tables'!$I$19:$I$33)</f>
        <v>diamond</v>
      </c>
      <c r="J427" s="2" t="str">
        <f>LOOKUP('Data Input '!C427,'Look Up Tables'!$G$19:$G$33,'Look Up Tables'!$J$19:$J$33)</f>
        <v>Green</v>
      </c>
      <c r="K427" s="2"/>
      <c r="L427" s="2"/>
      <c r="M427" s="2"/>
      <c r="N427" s="2"/>
    </row>
    <row r="428" spans="1:14">
      <c r="A428" s="7">
        <f>'Data Input '!A428</f>
        <v>435</v>
      </c>
      <c r="B428" s="7" t="str">
        <f>'Data Input '!C428</f>
        <v>River Crossings</v>
      </c>
      <c r="C428" s="7"/>
      <c r="D428" s="20" t="str">
        <f>'Data Input '!D428</f>
        <v>Allt a Chonias</v>
      </c>
      <c r="E428" s="20" t="str">
        <f>"Map# "&amp;'Data Input '!K428&amp;" Grid Ref: "&amp;"("&amp;'Data Input '!L428&amp;")"&amp;"&lt;br/&gt;"&amp;"Altitude "&amp;'Data Input '!M428&amp;"&lt;br/&gt;"&amp;'Data Input '!E428&amp;"&lt;br/&gt;"&amp;'Data Input '!F428&amp;"&lt;br/&gt;"&amp;" "&amp;'Data Input '!G428&amp;"&lt;br/&gt;"&amp;'Data Input '!N428&amp;" "&amp;'Data Input '!O428&amp;"&lt;br/&gt;"&amp;'Data Input '!H428&amp;"&lt;br/&gt;"&amp;'Data Input '!I428&amp;"&lt;br/&gt;"&amp;'Data Input '!J428</f>
        <v>Map# 33 Grid Ref: (NH070100)&lt;br/&gt;Altitude 249&lt;br/&gt;Possible bridge&lt;br/&gt;&lt;br/&gt; &lt;br/&gt;Reported 2022&lt;br/&gt;&lt;br/&gt;&lt;br/&gt;</v>
      </c>
      <c r="F428" s="2">
        <v>57.140447193783139</v>
      </c>
      <c r="G428" s="2">
        <v>-5.1900762938731742</v>
      </c>
      <c r="H428" s="2">
        <f>'Data Input '!M428</f>
        <v>249</v>
      </c>
      <c r="I428" s="2" t="str">
        <f>LOOKUP('Data Input '!C428,'Look Up Tables'!$G$19:$G$33,'Look Up Tables'!$I$19:$I$33)</f>
        <v>diamond</v>
      </c>
      <c r="J428" s="2" t="str">
        <f>LOOKUP('Data Input '!C428,'Look Up Tables'!$G$19:$G$33,'Look Up Tables'!$J$19:$J$33)</f>
        <v>Green</v>
      </c>
      <c r="K428" s="2"/>
      <c r="L428" s="2"/>
      <c r="M428" s="2"/>
      <c r="N428" s="2"/>
    </row>
    <row r="429" spans="1:14">
      <c r="A429" s="7">
        <f>'Data Input '!A429</f>
        <v>436</v>
      </c>
      <c r="B429" s="7" t="str">
        <f>'Data Input '!C429</f>
        <v>River Crossings</v>
      </c>
      <c r="C429" s="7"/>
      <c r="D429" s="20" t="str">
        <f>'Data Input '!D429</f>
        <v>Allt a Chonias</v>
      </c>
      <c r="E429" s="20" t="str">
        <f>"Map# "&amp;'Data Input '!K429&amp;" Grid Ref: "&amp;"("&amp;'Data Input '!L429&amp;")"&amp;"&lt;br/&gt;"&amp;"Altitude "&amp;'Data Input '!M429&amp;"&lt;br/&gt;"&amp;'Data Input '!E429&amp;"&lt;br/&gt;"&amp;'Data Input '!F429&amp;"&lt;br/&gt;"&amp;" "&amp;'Data Input '!G429&amp;"&lt;br/&gt;"&amp;'Data Input '!N429&amp;" "&amp;'Data Input '!O429&amp;"&lt;br/&gt;"&amp;'Data Input '!H429&amp;"&lt;br/&gt;"&amp;'Data Input '!I429&amp;"&lt;br/&gt;"&amp;'Data Input '!J429</f>
        <v>Map# 25 Grid Ref: (NH075467)&lt;br/&gt;Altitude 283&lt;br/&gt;Poss wire bridge&lt;br/&gt;&lt;br/&gt; &lt;br/&gt;Reported 2022&lt;br/&gt;&lt;br/&gt;&lt;br/&gt;</v>
      </c>
      <c r="F429" s="2">
        <v>57.469851368277865</v>
      </c>
      <c r="G429" s="2">
        <v>-5.2104098750830277</v>
      </c>
      <c r="H429" s="2">
        <f>'Data Input '!M429</f>
        <v>283</v>
      </c>
      <c r="I429" s="2" t="str">
        <f>LOOKUP('Data Input '!C429,'Look Up Tables'!$G$19:$G$33,'Look Up Tables'!$I$19:$I$33)</f>
        <v>diamond</v>
      </c>
      <c r="J429" s="2" t="str">
        <f>LOOKUP('Data Input '!C429,'Look Up Tables'!$G$19:$G$33,'Look Up Tables'!$J$19:$J$33)</f>
        <v>Green</v>
      </c>
      <c r="K429" s="2"/>
      <c r="L429" s="2"/>
      <c r="M429" s="2"/>
      <c r="N429" s="2"/>
    </row>
    <row r="430" spans="1:14">
      <c r="A430" s="7">
        <f>'Data Input '!A430</f>
        <v>437</v>
      </c>
      <c r="B430" s="7" t="str">
        <f>'Data Input '!C430</f>
        <v>River Crossings</v>
      </c>
      <c r="C430" s="7"/>
      <c r="D430" s="20" t="str">
        <f>'Data Input '!D430</f>
        <v>Dog Falls</v>
      </c>
      <c r="E430" s="20" t="str">
        <f>"Map# "&amp;'Data Input '!K430&amp;" Grid Ref: "&amp;"("&amp;'Data Input '!L430&amp;")"&amp;"&lt;br/&gt;"&amp;"Altitude "&amp;'Data Input '!M430&amp;"&lt;br/&gt;"&amp;'Data Input '!E430&amp;"&lt;br/&gt;"&amp;'Data Input '!F430&amp;"&lt;br/&gt;"&amp;" "&amp;'Data Input '!G430&amp;"&lt;br/&gt;"&amp;'Data Input '!N430&amp;" "&amp;'Data Input '!O430&amp;"&lt;br/&gt;"&amp;'Data Input '!H430&amp;"&lt;br/&gt;"&amp;'Data Input '!I430&amp;"&lt;br/&gt;"&amp;'Data Input '!J430</f>
        <v>Map# 34 Grid Ref: (NN372899)&lt;br/&gt;Altitude 423&lt;br/&gt;Bridge on Burn of Agie&lt;br/&gt;&lt;br/&gt; &lt;br/&gt;Reported 2022&lt;br/&gt;&lt;br/&gt;&lt;br/&gt;</v>
      </c>
      <c r="F430" s="2">
        <v>56.971756672265649</v>
      </c>
      <c r="G430" s="2">
        <v>-4.6785564507054564</v>
      </c>
      <c r="H430" s="2">
        <f>'Data Input '!M430</f>
        <v>423</v>
      </c>
      <c r="I430" s="2" t="str">
        <f>LOOKUP('Data Input '!C430,'Look Up Tables'!$G$19:$G$33,'Look Up Tables'!$I$19:$I$33)</f>
        <v>diamond</v>
      </c>
      <c r="J430" s="2" t="str">
        <f>LOOKUP('Data Input '!C430,'Look Up Tables'!$G$19:$G$33,'Look Up Tables'!$J$19:$J$33)</f>
        <v>Green</v>
      </c>
      <c r="K430" s="2"/>
      <c r="L430" s="2"/>
      <c r="M430" s="2"/>
      <c r="N430" s="2"/>
    </row>
    <row r="431" spans="1:14">
      <c r="A431" s="7">
        <f>'Data Input '!A431</f>
        <v>438</v>
      </c>
      <c r="B431" s="7" t="str">
        <f>'Data Input '!C431</f>
        <v>River Crossings</v>
      </c>
      <c r="C431" s="7"/>
      <c r="D431" s="20" t="str">
        <f>'Data Input '!D431</f>
        <v>Allt Mullardoch</v>
      </c>
      <c r="E431" s="20" t="str">
        <f>"Map# "&amp;'Data Input '!K431&amp;" Grid Ref: "&amp;"("&amp;'Data Input '!L431&amp;")"&amp;"&lt;br/&gt;"&amp;"Altitude "&amp;'Data Input '!M431&amp;"&lt;br/&gt;"&amp;'Data Input '!E431&amp;"&lt;br/&gt;"&amp;'Data Input '!F431&amp;"&lt;br/&gt;"&amp;" "&amp;'Data Input '!G431&amp;"&lt;br/&gt;"&amp;'Data Input '!N431&amp;" "&amp;'Data Input '!O431&amp;"&lt;br/&gt;"&amp;'Data Input '!H431&amp;"&lt;br/&gt;"&amp;'Data Input '!I431&amp;"&lt;br/&gt;"&amp;'Data Input '!J431</f>
        <v>Map# 25 Grid Ref: (NH200334)&lt;br/&gt;Altitude 467&lt;br/&gt;Bridge&lt;br/&gt;&lt;br/&gt; &lt;br/&gt;Reported 2022&lt;br/&gt;&lt;br/&gt;&lt;br/&gt;</v>
      </c>
      <c r="F431" s="2">
        <v>57.35566235981873</v>
      </c>
      <c r="G431" s="2">
        <v>-4.9925231980392164</v>
      </c>
      <c r="H431" s="2">
        <f>'Data Input '!M431</f>
        <v>467</v>
      </c>
      <c r="I431" s="2" t="str">
        <f>LOOKUP('Data Input '!C431,'Look Up Tables'!$G$19:$G$33,'Look Up Tables'!$I$19:$I$33)</f>
        <v>diamond</v>
      </c>
      <c r="J431" s="2" t="str">
        <f>LOOKUP('Data Input '!C431,'Look Up Tables'!$G$19:$G$33,'Look Up Tables'!$J$19:$J$33)</f>
        <v>Green</v>
      </c>
      <c r="K431" s="2"/>
      <c r="L431" s="2"/>
      <c r="M431" s="2"/>
      <c r="N431" s="2"/>
    </row>
    <row r="432" spans="1:14">
      <c r="A432" s="7">
        <f>'Data Input '!A432</f>
        <v>439</v>
      </c>
      <c r="B432" s="7" t="str">
        <f>'Data Input '!C432</f>
        <v>River Crossings</v>
      </c>
      <c r="C432" s="7"/>
      <c r="D432" s="20" t="str">
        <f>'Data Input '!D432</f>
        <v>Allt Mullardoch</v>
      </c>
      <c r="E432" s="20" t="str">
        <f>"Map# "&amp;'Data Input '!K432&amp;" Grid Ref: "&amp;"("&amp;'Data Input '!L432&amp;")"&amp;"&lt;br/&gt;"&amp;"Altitude "&amp;'Data Input '!M432&amp;"&lt;br/&gt;"&amp;'Data Input '!E432&amp;"&lt;br/&gt;"&amp;'Data Input '!F432&amp;"&lt;br/&gt;"&amp;" "&amp;'Data Input '!G432&amp;"&lt;br/&gt;"&amp;'Data Input '!N432&amp;" "&amp;'Data Input '!O432&amp;"&lt;br/&gt;"&amp;'Data Input '!H432&amp;"&lt;br/&gt;"&amp;'Data Input '!I432&amp;"&lt;br/&gt;"&amp;'Data Input '!J432</f>
        <v>Map# 25 Grid Ref: (NH206318)&lt;br/&gt;Altitude 264&lt;br/&gt;Bridge&lt;br/&gt;&lt;br/&gt; &lt;br/&gt;Reported 2022&lt;br/&gt;&lt;br/&gt;&lt;br/&gt;</v>
      </c>
      <c r="F432" s="2">
        <v>57.341544318531113</v>
      </c>
      <c r="G432" s="2">
        <v>-4.981398874174122</v>
      </c>
      <c r="H432" s="2">
        <f>'Data Input '!M432</f>
        <v>264</v>
      </c>
      <c r="I432" s="2" t="str">
        <f>LOOKUP('Data Input '!C432,'Look Up Tables'!$G$19:$G$33,'Look Up Tables'!$I$19:$I$33)</f>
        <v>diamond</v>
      </c>
      <c r="J432" s="2" t="str">
        <f>LOOKUP('Data Input '!C432,'Look Up Tables'!$G$19:$G$33,'Look Up Tables'!$J$19:$J$33)</f>
        <v>Green</v>
      </c>
      <c r="K432" s="2"/>
      <c r="L432" s="2"/>
      <c r="M432" s="2"/>
      <c r="N432" s="2"/>
    </row>
    <row r="433" spans="1:14">
      <c r="A433" s="7">
        <f>'Data Input '!A433</f>
        <v>440</v>
      </c>
      <c r="B433" s="7" t="str">
        <f>'Data Input '!C433</f>
        <v>River Crossings</v>
      </c>
      <c r="C433" s="7"/>
      <c r="D433" s="20" t="str">
        <f>'Data Input '!D433</f>
        <v>Allt Mullardoch</v>
      </c>
      <c r="E433" s="20" t="str">
        <f>"Map# "&amp;'Data Input '!K433&amp;" Grid Ref: "&amp;"("&amp;'Data Input '!L433&amp;")"&amp;"&lt;br/&gt;"&amp;"Altitude "&amp;'Data Input '!M433&amp;"&lt;br/&gt;"&amp;'Data Input '!E433&amp;"&lt;br/&gt;"&amp;'Data Input '!F433&amp;"&lt;br/&gt;"&amp;" "&amp;'Data Input '!G433&amp;"&lt;br/&gt;"&amp;'Data Input '!N433&amp;" "&amp;'Data Input '!O433&amp;"&lt;br/&gt;"&amp;'Data Input '!H433&amp;"&lt;br/&gt;"&amp;'Data Input '!I433&amp;"&lt;br/&gt;"&amp;'Data Input '!J433</f>
        <v>Map# 25 Grid Ref: (NH202332)&lt;br/&gt;Altitude 428&lt;br/&gt;Intake dam&lt;br/&gt;&lt;br/&gt; &lt;br/&gt;Reported 2022&lt;br/&gt;&lt;br/&gt;&lt;br/&gt;</v>
      </c>
      <c r="F433" s="2">
        <v>57.353946988364065</v>
      </c>
      <c r="G433" s="2">
        <v>-4.9890573642391329</v>
      </c>
      <c r="H433" s="2">
        <f>'Data Input '!M433</f>
        <v>428</v>
      </c>
      <c r="I433" s="2" t="str">
        <f>LOOKUP('Data Input '!C433,'Look Up Tables'!$G$19:$G$33,'Look Up Tables'!$I$19:$I$33)</f>
        <v>diamond</v>
      </c>
      <c r="J433" s="2" t="str">
        <f>LOOKUP('Data Input '!C433,'Look Up Tables'!$G$19:$G$33,'Look Up Tables'!$J$19:$J$33)</f>
        <v>Green</v>
      </c>
      <c r="K433" s="2"/>
      <c r="L433" s="2"/>
      <c r="M433" s="2"/>
      <c r="N433" s="2"/>
    </row>
    <row r="434" spans="1:14" ht="30">
      <c r="A434" s="7">
        <f>'Data Input '!A434</f>
        <v>441</v>
      </c>
      <c r="B434" s="7" t="str">
        <f>'Data Input '!C434</f>
        <v>Shelters</v>
      </c>
      <c r="C434" s="7"/>
      <c r="D434" s="20" t="str">
        <f>'Data Input '!D434</f>
        <v>Lunch Hut</v>
      </c>
      <c r="E434" s="20" t="str">
        <f>"Map# "&amp;'Data Input '!K434&amp;" Grid Ref: "&amp;"("&amp;'Data Input '!L434&amp;")"&amp;"&lt;br/&gt;"&amp;"Altitude "&amp;'Data Input '!M434&amp;"&lt;br/&gt;"&amp;'Data Input '!E434&amp;"&lt;br/&gt;"&amp;'Data Input '!F434&amp;"&lt;br/&gt;"&amp;" "&amp;'Data Input '!G434&amp;"&lt;br/&gt;"&amp;'Data Input '!N434&amp;" "&amp;'Data Input '!O434&amp;"&lt;br/&gt;"&amp;'Data Input '!H434&amp;"&lt;br/&gt;"&amp;'Data Input '!I434&amp;"&lt;br/&gt;"&amp;'Data Input '!J434</f>
        <v>Map# 35 Grid Ref: (NH761121)&lt;br/&gt;Altitude 514&lt;br/&gt;By R Dulnain, status of hut not known&lt;br/&gt;&lt;br/&gt; &lt;br/&gt;Info Required 2022&lt;br/&gt;&lt;br/&gt;&lt;br/&gt;</v>
      </c>
      <c r="F434" s="2">
        <v>57.183138992487372</v>
      </c>
      <c r="G434" s="2">
        <v>-4.0500356783840079</v>
      </c>
      <c r="H434" s="2">
        <f>'Data Input '!M434</f>
        <v>514</v>
      </c>
      <c r="I434" s="2" t="str">
        <f>LOOKUP('Data Input '!C434,'Look Up Tables'!$G$19:$G$33,'Look Up Tables'!$I$19:$I$33)</f>
        <v>googleblank</v>
      </c>
      <c r="J434" s="2" t="str">
        <f>LOOKUP('Data Input '!C434,'Look Up Tables'!$G$19:$G$33,'Look Up Tables'!$J$19:$J$33)</f>
        <v>Orange</v>
      </c>
      <c r="K434" s="2"/>
      <c r="L434" s="2"/>
      <c r="M434" s="2"/>
      <c r="N434" s="2"/>
    </row>
    <row r="435" spans="1:14">
      <c r="A435" s="7">
        <f>'Data Input '!A435</f>
        <v>442</v>
      </c>
      <c r="B435" s="7" t="str">
        <f>'Data Input '!C435</f>
        <v>River Crossings</v>
      </c>
      <c r="C435" s="7"/>
      <c r="D435" s="20" t="str">
        <f>'Data Input '!D435</f>
        <v>Allt a Mhuilinn</v>
      </c>
      <c r="E435" s="20" t="str">
        <f>"Map# "&amp;'Data Input '!K435&amp;" Grid Ref: "&amp;"("&amp;'Data Input '!L435&amp;")"&amp;"&lt;br/&gt;"&amp;"Altitude "&amp;'Data Input '!M435&amp;"&lt;br/&gt;"&amp;'Data Input '!E435&amp;"&lt;br/&gt;"&amp;'Data Input '!F435&amp;"&lt;br/&gt;"&amp;" "&amp;'Data Input '!G435&amp;"&lt;br/&gt;"&amp;'Data Input '!N435&amp;" "&amp;'Data Input '!O435&amp;"&lt;br/&gt;"&amp;'Data Input '!H435&amp;"&lt;br/&gt;"&amp;'Data Input '!I435&amp;"&lt;br/&gt;"&amp;'Data Input '!J435</f>
        <v>Map# 35 Grid Ref: (NH739165)&lt;br/&gt;Altitude 488&lt;br/&gt;Bridge&lt;br/&gt;&lt;br/&gt; &lt;br/&gt;Reported 2022&lt;br/&gt;&lt;br/&gt;&lt;br/&gt;</v>
      </c>
      <c r="F435" s="2">
        <v>57.222042904590332</v>
      </c>
      <c r="G435" s="2">
        <v>-4.0886395217759599</v>
      </c>
      <c r="H435" s="2">
        <f>'Data Input '!M435</f>
        <v>488</v>
      </c>
      <c r="I435" s="2" t="str">
        <f>LOOKUP('Data Input '!C435,'Look Up Tables'!$G$19:$G$33,'Look Up Tables'!$I$19:$I$33)</f>
        <v>diamond</v>
      </c>
      <c r="J435" s="2" t="str">
        <f>LOOKUP('Data Input '!C435,'Look Up Tables'!$G$19:$G$33,'Look Up Tables'!$J$19:$J$33)</f>
        <v>Green</v>
      </c>
      <c r="K435" s="2"/>
      <c r="L435" s="2"/>
      <c r="M435" s="2"/>
      <c r="N435" s="2"/>
    </row>
    <row r="436" spans="1:14" ht="30">
      <c r="A436" s="7">
        <f>'Data Input '!A436</f>
        <v>443</v>
      </c>
      <c r="B436" s="7" t="str">
        <f>'Data Input '!C436</f>
        <v>Shelters</v>
      </c>
      <c r="C436" s="7"/>
      <c r="D436" s="20" t="str">
        <f>'Data Input '!D436</f>
        <v>Shooting Hut</v>
      </c>
      <c r="E436" s="20" t="str">
        <f>"Map# "&amp;'Data Input '!K436&amp;" Grid Ref: "&amp;"("&amp;'Data Input '!L436&amp;")"&amp;"&lt;br/&gt;"&amp;"Altitude "&amp;'Data Input '!M436&amp;"&lt;br/&gt;"&amp;'Data Input '!E436&amp;"&lt;br/&gt;"&amp;'Data Input '!F436&amp;"&lt;br/&gt;"&amp;" "&amp;'Data Input '!G436&amp;"&lt;br/&gt;"&amp;'Data Input '!N436&amp;" "&amp;'Data Input '!O436&amp;"&lt;br/&gt;"&amp;'Data Input '!H436&amp;"&lt;br/&gt;"&amp;'Data Input '!I436&amp;"&lt;br/&gt;"&amp;'Data Input '!J436</f>
        <v>Map# 35 Grid Ref: (NH797178)&lt;br/&gt;Altitude 500&lt;br/&gt;Near Allt an Tudair&lt;br/&gt;Status unknown&lt;br/&gt; &lt;br/&gt;Reported 2022&lt;br/&gt;&lt;br/&gt;&lt;br/&gt;</v>
      </c>
      <c r="F436" s="2">
        <v>57.235275020257149</v>
      </c>
      <c r="G436" s="2">
        <v>-3.9932694733356158</v>
      </c>
      <c r="H436" s="2">
        <f>'Data Input '!M436</f>
        <v>500</v>
      </c>
      <c r="I436" s="2" t="str">
        <f>LOOKUP('Data Input '!C436,'Look Up Tables'!$G$19:$G$33,'Look Up Tables'!$I$19:$I$33)</f>
        <v>googleblank</v>
      </c>
      <c r="J436" s="2" t="str">
        <f>LOOKUP('Data Input '!C436,'Look Up Tables'!$G$19:$G$33,'Look Up Tables'!$J$19:$J$33)</f>
        <v>Orange</v>
      </c>
      <c r="K436" s="2"/>
      <c r="L436" s="2"/>
      <c r="M436" s="2"/>
      <c r="N436" s="2"/>
    </row>
    <row r="437" spans="1:14">
      <c r="A437" s="7">
        <f>'Data Input '!A437</f>
        <v>444</v>
      </c>
      <c r="B437" s="7" t="str">
        <f>'Data Input '!C437</f>
        <v>River Crossings</v>
      </c>
      <c r="C437" s="7"/>
      <c r="D437" s="20" t="str">
        <f>'Data Input '!D437</f>
        <v>Coachan na Gaibhre</v>
      </c>
      <c r="E437" s="20" t="str">
        <f>"Map# "&amp;'Data Input '!K437&amp;" Grid Ref: "&amp;"("&amp;'Data Input '!L437&amp;")"&amp;"&lt;br/&gt;"&amp;"Altitude "&amp;'Data Input '!M437&amp;"&lt;br/&gt;"&amp;'Data Input '!E437&amp;"&lt;br/&gt;"&amp;'Data Input '!F437&amp;"&lt;br/&gt;"&amp;" "&amp;'Data Input '!G437&amp;"&lt;br/&gt;"&amp;'Data Input '!N437&amp;" "&amp;'Data Input '!O437&amp;"&lt;br/&gt;"&amp;'Data Input '!H437&amp;"&lt;br/&gt;"&amp;'Data Input '!I437&amp;"&lt;br/&gt;"&amp;'Data Input '!J437</f>
        <v>Map# 35 Grid Ref: (NH804165)&lt;br/&gt;Altitude 407&lt;br/&gt;Bridge&lt;br/&gt;Status unknown&lt;br/&gt; &lt;br/&gt; 2022&lt;br/&gt;&lt;br/&gt;&lt;br/&gt;</v>
      </c>
      <c r="F437" s="2">
        <v>57.223786251972832</v>
      </c>
      <c r="G437" s="2">
        <v>-3.9810529277479394</v>
      </c>
      <c r="H437" s="2">
        <f>'Data Input '!M437</f>
        <v>407</v>
      </c>
      <c r="I437" s="2" t="str">
        <f>LOOKUP('Data Input '!C437,'Look Up Tables'!$G$19:$G$33,'Look Up Tables'!$I$19:$I$33)</f>
        <v>diamond</v>
      </c>
      <c r="J437" s="2" t="str">
        <f>LOOKUP('Data Input '!C437,'Look Up Tables'!$G$19:$G$33,'Look Up Tables'!$J$19:$J$33)</f>
        <v>Green</v>
      </c>
      <c r="K437" s="2"/>
      <c r="L437" s="2"/>
      <c r="M437" s="2"/>
      <c r="N437" s="2"/>
    </row>
    <row r="438" spans="1:14" ht="30">
      <c r="A438" s="7">
        <f>'Data Input '!A438</f>
        <v>445</v>
      </c>
      <c r="B438" s="7" t="str">
        <f>'Data Input '!C438</f>
        <v>Access Issues</v>
      </c>
      <c r="C438" s="7"/>
      <c r="D438" s="20" t="str">
        <f>'Data Input '!D438</f>
        <v>Electric Fence</v>
      </c>
      <c r="E438" s="20" t="str">
        <f>"Map# "&amp;'Data Input '!K438&amp;" Grid Ref: "&amp;"("&amp;'Data Input '!L438&amp;")"&amp;"&lt;br/&gt;"&amp;"Altitude "&amp;'Data Input '!M438&amp;"&lt;br/&gt;"&amp;'Data Input '!E438&amp;"&lt;br/&gt;"&amp;'Data Input '!F438&amp;"&lt;br/&gt;"&amp;" "&amp;'Data Input '!G438&amp;"&lt;br/&gt;"&amp;'Data Input '!N438&amp;" "&amp;'Data Input '!O438&amp;"&lt;br/&gt;"&amp;'Data Input '!H438&amp;"&lt;br/&gt;"&amp;'Data Input '!I438&amp;"&lt;br/&gt;"&amp;'Data Input '!J438</f>
        <v>Map# 44 Grid Ref: (NO503860)&lt;br/&gt;Altitude 600&lt;br/&gt;Hill of Cat to Tampie. Fungal Rd&lt;br/&gt;Continues over Mudlee Bracks&lt;br/&gt; Hill of Camie to Mt Battock&lt;br/&gt;Info Required 2022&lt;br/&gt;and follows boundary line on map&lt;br/&gt;Few crossings, keep to N side&lt;br/&gt;</v>
      </c>
      <c r="F438" s="2">
        <v>56.962720138396726</v>
      </c>
      <c r="G438" s="2">
        <v>-2.8174090934573686</v>
      </c>
      <c r="H438" s="2">
        <f>'Data Input '!M438</f>
        <v>600</v>
      </c>
      <c r="I438" s="2" t="str">
        <f>LOOKUP('Data Input '!C438,'Look Up Tables'!$G$19:$G$33,'Look Up Tables'!$I$19:$I$33)</f>
        <v>wedge</v>
      </c>
      <c r="J438" s="2" t="str">
        <f>LOOKUP('Data Input '!C438,'Look Up Tables'!$G$19:$G$33,'Look Up Tables'!$J$19:$J$33)</f>
        <v>Light Blue</v>
      </c>
      <c r="K438" s="2"/>
      <c r="L438" s="2"/>
      <c r="M438" s="2"/>
      <c r="N438" s="2"/>
    </row>
    <row r="439" spans="1:14" ht="30">
      <c r="A439" s="7">
        <f>'Data Input '!A439</f>
        <v>446</v>
      </c>
      <c r="B439" s="7" t="str">
        <f>'Data Input '!C439</f>
        <v>Access Issues</v>
      </c>
      <c r="C439" s="7"/>
      <c r="D439" s="20" t="str">
        <f>'Data Input '!D439</f>
        <v>Birse Castle</v>
      </c>
      <c r="E439" s="20" t="str">
        <f>"Map# "&amp;'Data Input '!K439&amp;" Grid Ref: "&amp;"("&amp;'Data Input '!L439&amp;")"&amp;"&lt;br/&gt;"&amp;"Altitude "&amp;'Data Input '!M439&amp;"&lt;br/&gt;"&amp;'Data Input '!E439&amp;"&lt;br/&gt;"&amp;'Data Input '!F439&amp;"&lt;br/&gt;"&amp;" "&amp;'Data Input '!G439&amp;"&lt;br/&gt;"&amp;'Data Input '!N439&amp;" "&amp;'Data Input '!O439&amp;"&lt;br/&gt;"&amp;'Data Input '!H439&amp;"&lt;br/&gt;"&amp;'Data Input '!I439&amp;"&lt;br/&gt;"&amp;'Data Input '!J439</f>
        <v>Map# 44 Grid Ref: (NO516905)&lt;br/&gt;Altitude 304&lt;br/&gt;Not walker Friendly&lt;br/&gt;Take path W and S fm NO517906 &lt;br/&gt; to join track at NO522903&lt;br/&gt;Reported 2022&lt;br/&gt;&lt;br/&gt;&lt;br/&gt;</v>
      </c>
      <c r="F439" s="68">
        <v>57.003283529261523</v>
      </c>
      <c r="G439" s="68">
        <v>-2.7968936499964161</v>
      </c>
      <c r="H439" s="2">
        <f>'Data Input '!M439</f>
        <v>304</v>
      </c>
      <c r="I439" s="2" t="str">
        <f>LOOKUP('Data Input '!C439,'Look Up Tables'!$G$19:$G$33,'Look Up Tables'!$I$19:$I$33)</f>
        <v>wedge</v>
      </c>
      <c r="J439" s="2" t="str">
        <f>LOOKUP('Data Input '!C439,'Look Up Tables'!$G$19:$G$33,'Look Up Tables'!$J$19:$J$33)</f>
        <v>Light Blue</v>
      </c>
      <c r="K439" s="2"/>
      <c r="L439" s="2"/>
      <c r="M439" s="2"/>
      <c r="N439" s="2"/>
    </row>
    <row r="440" spans="1:14">
      <c r="A440" s="7">
        <f>'Data Input '!A440</f>
        <v>447</v>
      </c>
      <c r="B440" s="7" t="str">
        <f>'Data Input '!C440</f>
        <v>River Crossings</v>
      </c>
      <c r="C440" s="7"/>
      <c r="D440" s="20" t="str">
        <f>'Data Input '!D440</f>
        <v>River Feugh</v>
      </c>
      <c r="E440" s="20" t="str">
        <f>"Map# "&amp;'Data Input '!K440&amp;" Grid Ref: "&amp;"("&amp;'Data Input '!L440&amp;")"&amp;"&lt;br/&gt;"&amp;"Altitude "&amp;'Data Input '!M440&amp;"&lt;br/&gt;"&amp;'Data Input '!E440&amp;"&lt;br/&gt;"&amp;'Data Input '!F440&amp;"&lt;br/&gt;"&amp;" "&amp;'Data Input '!G440&amp;"&lt;br/&gt;"&amp;'Data Input '!N440&amp;" "&amp;'Data Input '!O440&amp;"&lt;br/&gt;"&amp;'Data Input '!H440&amp;"&lt;br/&gt;"&amp;'Data Input '!I440&amp;"&lt;br/&gt;"&amp;'Data Input '!J440</f>
        <v>Map# 44 Grid Ref: (NO518901)&lt;br/&gt;Altitude 259&lt;br/&gt;Bridge available&lt;br/&gt;&lt;br/&gt; &lt;br/&gt;Reported 2022&lt;br/&gt;&lt;br/&gt;&lt;br/&gt;</v>
      </c>
      <c r="F440" s="2">
        <v>56.999711072840405</v>
      </c>
      <c r="G440" s="2">
        <v>-2.7935245657422456</v>
      </c>
      <c r="H440" s="2">
        <f>'Data Input '!M440</f>
        <v>259</v>
      </c>
      <c r="I440" s="2" t="str">
        <f>LOOKUP('Data Input '!C440,'Look Up Tables'!$G$19:$G$33,'Look Up Tables'!$I$19:$I$33)</f>
        <v>diamond</v>
      </c>
      <c r="J440" s="2" t="str">
        <f>LOOKUP('Data Input '!C440,'Look Up Tables'!$G$19:$G$33,'Look Up Tables'!$J$19:$J$33)</f>
        <v>Green</v>
      </c>
      <c r="K440" s="2"/>
      <c r="L440" s="2"/>
      <c r="M440" s="2"/>
      <c r="N440" s="2"/>
    </row>
    <row r="441" spans="1:14">
      <c r="A441" s="7">
        <f>'Data Input '!A441</f>
        <v>448</v>
      </c>
      <c r="B441" s="7" t="str">
        <f>'Data Input '!C441</f>
        <v>River Crossings</v>
      </c>
      <c r="C441" s="7"/>
      <c r="D441" s="20" t="str">
        <f>'Data Input '!D441</f>
        <v>River Feugh</v>
      </c>
      <c r="E441" s="20" t="str">
        <f>"Map# "&amp;'Data Input '!K441&amp;" Grid Ref: "&amp;"("&amp;'Data Input '!L441&amp;")"&amp;"&lt;br/&gt;"&amp;"Altitude "&amp;'Data Input '!M441&amp;"&lt;br/&gt;"&amp;'Data Input '!E441&amp;"&lt;br/&gt;"&amp;'Data Input '!F441&amp;"&lt;br/&gt;"&amp;" "&amp;'Data Input '!G441&amp;"&lt;br/&gt;"&amp;'Data Input '!N441&amp;" "&amp;'Data Input '!O441&amp;"&lt;br/&gt;"&amp;'Data Input '!H441&amp;"&lt;br/&gt;"&amp;'Data Input '!I441&amp;"&lt;br/&gt;"&amp;'Data Input '!J441</f>
        <v>Map# 44 Grid Ref: (NO521902)&lt;br/&gt;Altitude 252&lt;br/&gt;Bridge available&lt;br/&gt;&lt;br/&gt; &lt;br/&gt;Reported 2022&lt;br/&gt;&lt;br/&gt;&lt;br/&gt;</v>
      </c>
      <c r="F441" s="2">
        <v>57.000640625309238</v>
      </c>
      <c r="G441" s="2">
        <v>-2.7886051522880075</v>
      </c>
      <c r="H441" s="2">
        <f>'Data Input '!M441</f>
        <v>252</v>
      </c>
      <c r="I441" s="2" t="str">
        <f>LOOKUP('Data Input '!C441,'Look Up Tables'!$G$19:$G$33,'Look Up Tables'!$I$19:$I$33)</f>
        <v>diamond</v>
      </c>
      <c r="J441" s="2" t="str">
        <f>LOOKUP('Data Input '!C441,'Look Up Tables'!$G$19:$G$33,'Look Up Tables'!$J$19:$J$33)</f>
        <v>Green</v>
      </c>
      <c r="K441" s="2"/>
      <c r="L441" s="2"/>
      <c r="M441" s="2"/>
      <c r="N441" s="2"/>
    </row>
    <row r="442" spans="1:14">
      <c r="A442" s="7">
        <f>'Data Input '!A442</f>
        <v>449</v>
      </c>
      <c r="B442" s="7" t="str">
        <f>'Data Input '!C442</f>
        <v>POIs</v>
      </c>
      <c r="C442" s="7"/>
      <c r="D442" s="20" t="str">
        <f>'Data Input '!D442</f>
        <v>Juangorge</v>
      </c>
      <c r="E442" s="20" t="str">
        <f>"Map# "&amp;'Data Input '!K442&amp;" Grid Ref: "&amp;"("&amp;'Data Input '!L442&amp;")"&amp;"&lt;br/&gt;"&amp;"Altitude "&amp;'Data Input '!M442&amp;"&lt;br/&gt;"&amp;'Data Input '!E442&amp;"&lt;br/&gt;"&amp;'Data Input '!F442&amp;"&lt;br/&gt;"&amp;" "&amp;'Data Input '!G442&amp;"&lt;br/&gt;"&amp;'Data Input '!N442&amp;" "&amp;'Data Input '!O442&amp;"&lt;br/&gt;"&amp;'Data Input '!H442&amp;"&lt;br/&gt;"&amp;'Data Input '!I442&amp;"&lt;br/&gt;"&amp;'Data Input '!J442</f>
        <v>Map# 44 Grid Ref: (NO265795)&lt;br/&gt;Altitude 500&lt;br/&gt;Golden Eagles nesting&lt;br/&gt;&lt;br/&gt; &lt;br/&gt;Reported 2022&lt;br/&gt;&lt;br/&gt;&lt;br/&gt;</v>
      </c>
      <c r="F442" s="2">
        <v>56.901165218838244</v>
      </c>
      <c r="G442" s="2">
        <v>-3.2068748028322069</v>
      </c>
      <c r="H442" s="2">
        <f>'Data Input '!M442</f>
        <v>500</v>
      </c>
      <c r="I442" s="2" t="str">
        <f>LOOKUP('Data Input '!C442,'Look Up Tables'!$G$19:$G$33,'Look Up Tables'!$I$19:$I$33)</f>
        <v>square</v>
      </c>
      <c r="J442" s="2" t="str">
        <f>LOOKUP('Data Input '!C442,'Look Up Tables'!$G$19:$G$33,'Look Up Tables'!$J$19:$J$33)</f>
        <v>Cyan</v>
      </c>
      <c r="K442" s="2"/>
      <c r="L442" s="2"/>
      <c r="M442" s="2"/>
      <c r="N442" s="2"/>
    </row>
    <row r="443" spans="1:14">
      <c r="A443" s="7">
        <f>'Data Input '!A443</f>
        <v>450</v>
      </c>
      <c r="B443" s="7" t="str">
        <f>'Data Input '!C443</f>
        <v>River Crossings</v>
      </c>
      <c r="C443" s="7"/>
      <c r="D443" s="20" t="str">
        <f>'Data Input '!D443</f>
        <v>Allt a Choire Buidhe</v>
      </c>
      <c r="E443" s="20" t="str">
        <f>"Map# "&amp;'Data Input '!K443&amp;" Grid Ref: "&amp;"("&amp;'Data Input '!L443&amp;")"&amp;"&lt;br/&gt;"&amp;"Altitude "&amp;'Data Input '!M443&amp;"&lt;br/&gt;"&amp;'Data Input '!E443&amp;"&lt;br/&gt;"&amp;'Data Input '!F443&amp;"&lt;br/&gt;"&amp;" "&amp;'Data Input '!G443&amp;"&lt;br/&gt;"&amp;'Data Input '!N443&amp;" "&amp;'Data Input '!O443&amp;"&lt;br/&gt;"&amp;'Data Input '!H443&amp;"&lt;br/&gt;"&amp;'Data Input '!I443&amp;"&lt;br/&gt;"&amp;'Data Input '!J443</f>
        <v>Map# 40 Grid Ref: (NM803807)&lt;br/&gt;Altitude 130&lt;br/&gt;New bridge &lt;br/&gt;&lt;br/&gt; &lt;br/&gt;Info Required 2022&lt;br/&gt;&lt;br/&gt;&lt;br/&gt;</v>
      </c>
      <c r="F443" s="2">
        <v>56.865746728471869</v>
      </c>
      <c r="G443" s="2">
        <v>-5.6049277994434492</v>
      </c>
      <c r="H443" s="2">
        <f>'Data Input '!M443</f>
        <v>130</v>
      </c>
      <c r="I443" s="2" t="str">
        <f>LOOKUP('Data Input '!C443,'Look Up Tables'!$G$19:$G$33,'Look Up Tables'!$I$19:$I$33)</f>
        <v>diamond</v>
      </c>
      <c r="J443" s="2" t="str">
        <f>LOOKUP('Data Input '!C443,'Look Up Tables'!$G$19:$G$33,'Look Up Tables'!$J$19:$J$33)</f>
        <v>Green</v>
      </c>
      <c r="K443" s="2"/>
      <c r="L443" s="2"/>
      <c r="M443" s="2"/>
      <c r="N443" s="2"/>
    </row>
    <row r="444" spans="1:14">
      <c r="A444" s="7">
        <f>'Data Input '!A444</f>
        <v>451</v>
      </c>
      <c r="B444" s="7" t="str">
        <f>'Data Input '!C444</f>
        <v>River Crossings</v>
      </c>
      <c r="C444" s="7"/>
      <c r="D444" s="20" t="str">
        <f>'Data Input '!D444</f>
        <v>Allt Lon a Mhuidhe</v>
      </c>
      <c r="E444" s="20" t="str">
        <f>"Map# "&amp;'Data Input '!K444&amp;" Grid Ref: "&amp;"("&amp;'Data Input '!L444&amp;")"&amp;"&lt;br/&gt;"&amp;"Altitude "&amp;'Data Input '!M444&amp;"&lt;br/&gt;"&amp;'Data Input '!E444&amp;"&lt;br/&gt;"&amp;'Data Input '!F444&amp;"&lt;br/&gt;"&amp;" "&amp;'Data Input '!G444&amp;"&lt;br/&gt;"&amp;'Data Input '!N444&amp;" "&amp;'Data Input '!O444&amp;"&lt;br/&gt;"&amp;'Data Input '!H444&amp;"&lt;br/&gt;"&amp;'Data Input '!I444&amp;"&lt;br/&gt;"&amp;'Data Input '!J444</f>
        <v>Map# 40 Grid Ref: (NM856813)&lt;br/&gt;Altitude 110&lt;br/&gt;Bridge from parking area&lt;br/&gt;&lt;br/&gt; &lt;br/&gt;Info Required 2022&lt;br/&gt;&lt;br/&gt;&lt;br/&gt;</v>
      </c>
      <c r="F444" s="2">
        <v>56.873604332434205</v>
      </c>
      <c r="G444" s="2">
        <v>-5.5186573597780368</v>
      </c>
      <c r="H444" s="2">
        <f>'Data Input '!M444</f>
        <v>110</v>
      </c>
      <c r="I444" s="2" t="str">
        <f>LOOKUP('Data Input '!C444,'Look Up Tables'!$G$19:$G$33,'Look Up Tables'!$I$19:$I$33)</f>
        <v>diamond</v>
      </c>
      <c r="J444" s="2" t="str">
        <f>LOOKUP('Data Input '!C444,'Look Up Tables'!$G$19:$G$33,'Look Up Tables'!$J$19:$J$33)</f>
        <v>Green</v>
      </c>
      <c r="K444" s="2"/>
      <c r="L444" s="2"/>
      <c r="M444" s="2"/>
      <c r="N444" s="2"/>
    </row>
    <row r="445" spans="1:14" ht="30">
      <c r="A445" s="7">
        <f>'Data Input '!A445</f>
        <v>452</v>
      </c>
      <c r="B445" s="7" t="str">
        <f>'Data Input '!C445</f>
        <v>Access Issues</v>
      </c>
      <c r="C445" s="7"/>
      <c r="D445" s="20" t="str">
        <f>'Data Input '!D445</f>
        <v>Allt Hallater hydro works</v>
      </c>
      <c r="E445" s="20" t="str">
        <f>"Map# "&amp;'Data Input '!K445&amp;" Grid Ref: "&amp;"("&amp;'Data Input '!L445&amp;")"&amp;"&lt;br/&gt;"&amp;"Altitude "&amp;'Data Input '!M445&amp;"&lt;br/&gt;"&amp;'Data Input '!E445&amp;"&lt;br/&gt;"&amp;'Data Input '!F445&amp;"&lt;br/&gt;"&amp;" "&amp;'Data Input '!G445&amp;"&lt;br/&gt;"&amp;'Data Input '!N445&amp;" "&amp;'Data Input '!O445&amp;"&lt;br/&gt;"&amp;'Data Input '!H445&amp;"&lt;br/&gt;"&amp;'Data Input '!I445&amp;"&lt;br/&gt;"&amp;'Data Input '!J445</f>
        <v>Map# 50 Grid Ref: (NN154375)&lt;br/&gt;Altitude 78&lt;br/&gt;Glen Kinglass&lt;br/&gt;Ongoing works on river&lt;br/&gt; &lt;br/&gt;Verified 2022&lt;br/&gt;&lt;br/&gt;&lt;br/&gt;</v>
      </c>
      <c r="F445" s="2">
        <v>56.493426120751565</v>
      </c>
      <c r="G445" s="2">
        <v>-4.9989964998982783</v>
      </c>
      <c r="H445" s="2">
        <f>'Data Input '!M445</f>
        <v>78</v>
      </c>
      <c r="I445" s="2" t="str">
        <f>LOOKUP('Data Input '!C445,'Look Up Tables'!$G$19:$G$33,'Look Up Tables'!$I$19:$I$33)</f>
        <v>wedge</v>
      </c>
      <c r="J445" s="2" t="str">
        <f>LOOKUP('Data Input '!C445,'Look Up Tables'!$G$19:$G$33,'Look Up Tables'!$J$19:$J$33)</f>
        <v>Light Blue</v>
      </c>
      <c r="K445" s="2"/>
      <c r="L445" s="2"/>
      <c r="M445" s="2"/>
      <c r="N445" s="2"/>
    </row>
    <row r="446" spans="1:14" ht="30">
      <c r="A446" s="7">
        <f>'Data Input '!A446</f>
        <v>453</v>
      </c>
      <c r="B446" s="7" t="str">
        <f>'Data Input '!C446</f>
        <v>River Crossings</v>
      </c>
      <c r="C446" s="7"/>
      <c r="D446" s="20" t="str">
        <f>'Data Input '!D446</f>
        <v>Glenkinglass Hydro works</v>
      </c>
      <c r="E446" s="20" t="str">
        <f>"Map# "&amp;'Data Input '!K446&amp;" Grid Ref: "&amp;"("&amp;'Data Input '!L446&amp;")"&amp;"&lt;br/&gt;"&amp;"Altitude "&amp;'Data Input '!M446&amp;"&lt;br/&gt;"&amp;'Data Input '!E446&amp;"&lt;br/&gt;"&amp;'Data Input '!F446&amp;"&lt;br/&gt;"&amp;" "&amp;'Data Input '!G446&amp;"&lt;br/&gt;"&amp;'Data Input '!N446&amp;" "&amp;'Data Input '!O446&amp;"&lt;br/&gt;"&amp;'Data Input '!H446&amp;"&lt;br/&gt;"&amp;'Data Input '!I446&amp;"&lt;br/&gt;"&amp;'Data Input '!J446</f>
        <v>Map# 50 Grid Ref: (NN079373)&lt;br/&gt;Altitude 15&lt;br/&gt;New road from Loch Etive, &lt;br/&gt;up S side River Kinglass to new bridge crossing&lt;br/&gt; Grid Ref of new bridge to be confirmed&lt;br/&gt;Info Required 2022&lt;br/&gt;&lt;br/&gt;&lt;br/&gt;</v>
      </c>
      <c r="F446" s="2">
        <v>56.488632520236557</v>
      </c>
      <c r="G446" s="2">
        <v>-5.1204931608779178</v>
      </c>
      <c r="H446" s="2">
        <f>'Data Input '!M446</f>
        <v>15</v>
      </c>
      <c r="I446" s="2" t="str">
        <f>LOOKUP('Data Input '!C446,'Look Up Tables'!$G$19:$G$33,'Look Up Tables'!$I$19:$I$33)</f>
        <v>diamond</v>
      </c>
      <c r="J446" s="2" t="str">
        <f>LOOKUP('Data Input '!C446,'Look Up Tables'!$G$19:$G$33,'Look Up Tables'!$J$19:$J$33)</f>
        <v>Green</v>
      </c>
      <c r="K446" s="2"/>
      <c r="L446" s="2"/>
      <c r="M446" s="2"/>
      <c r="N446" s="2"/>
    </row>
    <row r="447" spans="1:14" ht="30">
      <c r="A447" s="7">
        <f>'Data Input '!A447</f>
        <v>454</v>
      </c>
      <c r="B447" s="7" t="str">
        <f>'Data Input '!C447</f>
        <v>Access Issues</v>
      </c>
      <c r="C447" s="7"/>
      <c r="D447" s="20" t="str">
        <f>'Data Input '!D447</f>
        <v>Allt Easach Hydro works</v>
      </c>
      <c r="E447" s="20" t="str">
        <f>"Map# "&amp;'Data Input '!K447&amp;" Grid Ref: "&amp;"("&amp;'Data Input '!L447&amp;")"&amp;"&lt;br/&gt;"&amp;"Altitude "&amp;'Data Input '!M447&amp;"&lt;br/&gt;"&amp;'Data Input '!E447&amp;"&lt;br/&gt;"&amp;'Data Input '!F447&amp;"&lt;br/&gt;"&amp;" "&amp;'Data Input '!G447&amp;"&lt;br/&gt;"&amp;'Data Input '!N447&amp;" "&amp;'Data Input '!O447&amp;"&lt;br/&gt;"&amp;'Data Input '!H447&amp;"&lt;br/&gt;"&amp;'Data Input '!I447&amp;"&lt;br/&gt;"&amp;'Data Input '!J447</f>
        <v>Map# 50 Grid Ref: (NN066400)&lt;br/&gt;Altitude 60&lt;br/&gt;Ongoing works on river and around Barrs on Loch Etive during 2021&lt;br/&gt;&lt;br/&gt; &lt;br/&gt;Verified 2022&lt;br/&gt;&lt;br/&gt;&lt;br/&gt;</v>
      </c>
      <c r="F447" s="2">
        <v>56.512323629735945</v>
      </c>
      <c r="G447" s="2">
        <v>-5.1435799627677872</v>
      </c>
      <c r="H447" s="2">
        <f>'Data Input '!M447</f>
        <v>60</v>
      </c>
      <c r="I447" s="2" t="str">
        <f>LOOKUP('Data Input '!C447,'Look Up Tables'!$G$19:$G$33,'Look Up Tables'!$I$19:$I$33)</f>
        <v>wedge</v>
      </c>
      <c r="J447" s="2" t="str">
        <f>LOOKUP('Data Input '!C447,'Look Up Tables'!$G$19:$G$33,'Look Up Tables'!$J$19:$J$33)</f>
        <v>Light Blue</v>
      </c>
      <c r="K447" s="2"/>
      <c r="L447" s="2"/>
      <c r="M447" s="2"/>
      <c r="N447" s="2"/>
    </row>
    <row r="448" spans="1:14" ht="30">
      <c r="A448" s="7">
        <f>'Data Input '!A448</f>
        <v>455</v>
      </c>
      <c r="B448" s="7" t="str">
        <f>'Data Input '!C448</f>
        <v>River Crossings</v>
      </c>
      <c r="C448" s="7"/>
      <c r="D448" s="20" t="str">
        <f>'Data Input '!D448</f>
        <v>Invervigar Burn</v>
      </c>
      <c r="E448" s="20" t="str">
        <f>"Map# "&amp;'Data Input '!K448&amp;" Grid Ref: "&amp;"("&amp;'Data Input '!L448&amp;")"&amp;"&lt;br/&gt;"&amp;"Altitude "&amp;'Data Input '!M448&amp;"&lt;br/&gt;"&amp;'Data Input '!E448&amp;"&lt;br/&gt;"&amp;'Data Input '!F448&amp;"&lt;br/&gt;"&amp;" "&amp;'Data Input '!G448&amp;"&lt;br/&gt;"&amp;'Data Input '!N448&amp;" "&amp;'Data Input '!O448&amp;"&lt;br/&gt;"&amp;'Data Input '!H448&amp;"&lt;br/&gt;"&amp;'Data Input '!I448&amp;"&lt;br/&gt;"&amp;'Data Input '!J448</f>
        <v>Map# 34 Grid Ref: (NH336057)&lt;br/&gt;Altitude 54&lt;br/&gt;Bridge no longer there &lt;br/&gt;Go via Achad -nan-darach&lt;br/&gt; Path connects to forest track&lt;br/&gt;Reported 2022&lt;br/&gt;&lt;br/&gt;&lt;br/&gt;</v>
      </c>
      <c r="F448" s="2">
        <v>57.112263666126161</v>
      </c>
      <c r="G448" s="2">
        <v>-4.7481676765469221</v>
      </c>
      <c r="H448" s="2">
        <f>'Data Input '!M448</f>
        <v>54</v>
      </c>
      <c r="I448" s="2" t="str">
        <f>LOOKUP('Data Input '!C448,'Look Up Tables'!$G$19:$G$33,'Look Up Tables'!$I$19:$I$33)</f>
        <v>diamond</v>
      </c>
      <c r="J448" s="2" t="str">
        <f>LOOKUP('Data Input '!C448,'Look Up Tables'!$G$19:$G$33,'Look Up Tables'!$J$19:$J$33)</f>
        <v>Green</v>
      </c>
      <c r="K448" s="2"/>
      <c r="L448" s="2"/>
      <c r="M448" s="2"/>
      <c r="N448" s="2"/>
    </row>
    <row r="449" spans="1:14" ht="30">
      <c r="A449" s="7">
        <f>'Data Input '!A449</f>
        <v>456</v>
      </c>
      <c r="B449" s="7" t="str">
        <f>'Data Input '!C449</f>
        <v>River Crossings</v>
      </c>
      <c r="C449" s="7"/>
      <c r="D449" s="20" t="str">
        <f>'Data Input '!D449</f>
        <v>Allt Garbhlach</v>
      </c>
      <c r="E449" s="20" t="str">
        <f>"Map# "&amp;'Data Input '!K449&amp;" Grid Ref: "&amp;"("&amp;'Data Input '!L449&amp;")"&amp;"&lt;br/&gt;"&amp;"Altitude "&amp;'Data Input '!M449&amp;"&lt;br/&gt;"&amp;'Data Input '!E449&amp;"&lt;br/&gt;"&amp;'Data Input '!F449&amp;"&lt;br/&gt;"&amp;" "&amp;'Data Input '!G449&amp;"&lt;br/&gt;"&amp;'Data Input '!N449&amp;" "&amp;'Data Input '!O449&amp;"&lt;br/&gt;"&amp;'Data Input '!H449&amp;"&lt;br/&gt;"&amp;'Data Input '!I449&amp;"&lt;br/&gt;"&amp;'Data Input '!J449</f>
        <v>Map# 35/36/43 Grid Ref: (NN851954)&lt;br/&gt;Altitude 350&lt;br/&gt;Previous log bridge now washed away&lt;br/&gt;&lt;br/&gt; &lt;br/&gt;Verified 2023&lt;br/&gt;&lt;br/&gt;&lt;br/&gt;</v>
      </c>
      <c r="F449" s="2">
        <v>57.035528846870314</v>
      </c>
      <c r="G449" s="2">
        <v>-3.8935529514902583</v>
      </c>
      <c r="H449" s="2">
        <f>'Data Input '!M449</f>
        <v>350</v>
      </c>
      <c r="I449" s="2" t="str">
        <f>LOOKUP('Data Input '!C449,'Look Up Tables'!$G$19:$G$33,'Look Up Tables'!$I$19:$I$33)</f>
        <v>diamond</v>
      </c>
      <c r="J449" s="2" t="str">
        <f>LOOKUP('Data Input '!C449,'Look Up Tables'!$G$19:$G$33,'Look Up Tables'!$J$19:$J$33)</f>
        <v>Green</v>
      </c>
      <c r="K449" s="2"/>
      <c r="L449" s="2"/>
      <c r="M449" s="2"/>
      <c r="N449" s="2"/>
    </row>
    <row r="450" spans="1:14">
      <c r="A450" s="7">
        <f>'Data Input '!A450</f>
        <v>457</v>
      </c>
      <c r="B450" s="7" t="str">
        <f>'Data Input '!C450</f>
        <v>Shelters</v>
      </c>
      <c r="C450" s="7"/>
      <c r="D450" s="20" t="str">
        <f>'Data Input '!D450</f>
        <v>Loch Wharral Bothy</v>
      </c>
      <c r="E450" s="20" t="str">
        <f>"Map# "&amp;'Data Input '!K450&amp;" Grid Ref: "&amp;"("&amp;'Data Input '!L450&amp;")"&amp;"&lt;br/&gt;"&amp;"Altitude "&amp;'Data Input '!M450&amp;"&lt;br/&gt;"&amp;'Data Input '!E450&amp;"&lt;br/&gt;"&amp;'Data Input '!F450&amp;"&lt;br/&gt;"&amp;" "&amp;'Data Input '!G450&amp;"&lt;br/&gt;"&amp;'Data Input '!N450&amp;" "&amp;'Data Input '!O450&amp;"&lt;br/&gt;"&amp;'Data Input '!H450&amp;"&lt;br/&gt;"&amp;'Data Input '!I450&amp;"&lt;br/&gt;"&amp;'Data Input '!J450</f>
        <v>Map# 44 Grid Ref: (NO358740)&lt;br/&gt;Altitude 624&lt;br/&gt;CLOSED&lt;br/&gt;&lt;br/&gt; &lt;br/&gt;Reported 2023&lt;br/&gt;&lt;br/&gt;&lt;br/&gt;</v>
      </c>
      <c r="F450" s="2">
        <v>56.853140047639499</v>
      </c>
      <c r="G450" s="2">
        <v>-3.0528099182909836</v>
      </c>
      <c r="H450" s="2">
        <f>'Data Input '!M450</f>
        <v>624</v>
      </c>
      <c r="I450" s="2" t="str">
        <f>LOOKUP('Data Input '!C450,'Look Up Tables'!$G$19:$G$33,'Look Up Tables'!$I$19:$I$33)</f>
        <v>googleblank</v>
      </c>
      <c r="J450" s="2" t="str">
        <f>LOOKUP('Data Input '!C450,'Look Up Tables'!$G$19:$G$33,'Look Up Tables'!$J$19:$J$33)</f>
        <v>Orange</v>
      </c>
      <c r="K450" s="2"/>
      <c r="L450" s="2"/>
      <c r="M450" s="2"/>
      <c r="N450" s="2"/>
    </row>
    <row r="451" spans="1:14" ht="30">
      <c r="A451" s="7">
        <f>'Data Input '!A451</f>
        <v>458</v>
      </c>
      <c r="B451" s="7" t="str">
        <f>'Data Input '!C451</f>
        <v>FWAs</v>
      </c>
      <c r="C451" s="7"/>
      <c r="D451" s="20" t="str">
        <f>'Data Input '!D451</f>
        <v xml:space="preserve">Clova to Tarfside </v>
      </c>
      <c r="E451" s="20" t="str">
        <f>"Map# "&amp;'Data Input '!K451&amp;" Grid Ref: "&amp;"("&amp;'Data Input '!L451&amp;")"&amp;"&lt;br/&gt;"&amp;"Altitude "&amp;'Data Input '!M451&amp;"&lt;br/&gt;"&amp;'Data Input '!E451&amp;"&lt;br/&gt;"&amp;'Data Input '!F451&amp;"&lt;br/&gt;"&amp;" "&amp;'Data Input '!G451&amp;"&lt;br/&gt;"&amp;'Data Input '!N451&amp;" "&amp;'Data Input '!O451&amp;"&lt;br/&gt;"&amp;'Data Input '!H451&amp;"&lt;br/&gt;"&amp;'Data Input '!I451&amp;"&lt;br/&gt;"&amp;'Data Input '!J451</f>
        <v>Map# 44 Grid Ref: (NO352771)&lt;br/&gt;Altitude 870&lt;br/&gt;Less experienced Challengers to go via Green Hill (870m), Long Shank,&lt;br/&gt; Falls of Dammf and then path to  Falls of Unich.&lt;br/&gt; &lt;br/&gt;Verified 2023&lt;br/&gt;&lt;br/&gt;&lt;br/&gt;</v>
      </c>
      <c r="F451" s="2">
        <v>56.880903846612</v>
      </c>
      <c r="G451" s="2">
        <v>-3.063437421900169</v>
      </c>
      <c r="H451" s="2">
        <f>'Data Input '!M451</f>
        <v>870</v>
      </c>
      <c r="I451" s="2" t="str">
        <f>LOOKUP('Data Input '!C451,'Look Up Tables'!$G$19:$G$33,'Look Up Tables'!$I$19:$I$33)</f>
        <v>star</v>
      </c>
      <c r="J451" s="2" t="str">
        <f>LOOKUP('Data Input '!C451,'Look Up Tables'!$G$19:$G$33,'Look Up Tables'!$J$19:$J$33)</f>
        <v>Black</v>
      </c>
      <c r="K451" s="2"/>
      <c r="L451" s="2"/>
      <c r="M451" s="2"/>
      <c r="N451" s="2"/>
    </row>
    <row r="452" spans="1:14" ht="30">
      <c r="A452" s="7">
        <f>'Data Input '!A452</f>
        <v>459</v>
      </c>
      <c r="B452" s="7" t="str">
        <f>'Data Input '!C452</f>
        <v>FWAs</v>
      </c>
      <c r="C452" s="7"/>
      <c r="D452" s="20" t="str">
        <f>'Data Input '!D452</f>
        <v xml:space="preserve">Fording the Feshie </v>
      </c>
      <c r="E452" s="20" t="str">
        <f>"Map# "&amp;'Data Input '!K452&amp;" Grid Ref: "&amp;"("&amp;'Data Input '!L452&amp;")"&amp;"&lt;br/&gt;"&amp;"Altitude "&amp;'Data Input '!M452&amp;"&lt;br/&gt;"&amp;'Data Input '!E452&amp;"&lt;br/&gt;"&amp;'Data Input '!F452&amp;"&lt;br/&gt;"&amp;" "&amp;'Data Input '!G452&amp;"&lt;br/&gt;"&amp;'Data Input '!N452&amp;" "&amp;'Data Input '!O452&amp;"&lt;br/&gt;"&amp;'Data Input '!H452&amp;"&lt;br/&gt;"&amp;'Data Input '!I452&amp;"&lt;br/&gt;"&amp;'Data Input '!J452</f>
        <v>Map# 35, 36, 43 Grid Ref: (NN851965)&lt;br/&gt;Altitude 328&lt;br/&gt;FWA required  via Bridge S of Stronetoper (NN851965)&lt;br/&gt;Include comment on the side burns of R Feshie and landslips.&lt;br/&gt; &lt;br/&gt;Verified 2023&lt;br/&gt;&lt;br/&gt;&lt;br/&gt;</v>
      </c>
      <c r="F452" s="2">
        <v>57.045406107777623</v>
      </c>
      <c r="G452" s="2">
        <v>-3.8940556406068563</v>
      </c>
      <c r="H452" s="2">
        <f>'Data Input '!M452</f>
        <v>328</v>
      </c>
      <c r="I452" s="2" t="str">
        <f>LOOKUP('Data Input '!C452,'Look Up Tables'!$G$19:$G$33,'Look Up Tables'!$I$19:$I$33)</f>
        <v>star</v>
      </c>
      <c r="J452" s="2" t="str">
        <f>LOOKUP('Data Input '!C452,'Look Up Tables'!$G$19:$G$33,'Look Up Tables'!$J$19:$J$33)</f>
        <v>Black</v>
      </c>
      <c r="K452" s="2"/>
      <c r="L452" s="2"/>
      <c r="M452" s="2"/>
      <c r="N452" s="2"/>
    </row>
    <row r="453" spans="1:14" ht="30">
      <c r="A453" s="7">
        <f>'Data Input '!A453</f>
        <v>460</v>
      </c>
      <c r="B453" s="7" t="str">
        <f>'Data Input '!C453</f>
        <v>FWAs</v>
      </c>
      <c r="C453" s="7"/>
      <c r="D453" s="20" t="str">
        <f>'Data Input '!D453</f>
        <v>Fording the Allt Madagain</v>
      </c>
      <c r="E453" s="20" t="str">
        <f>"Map# "&amp;'Data Input '!K453&amp;" Grid Ref: "&amp;"("&amp;'Data Input '!L453&amp;")"&amp;"&lt;br/&gt;"&amp;"Altitude "&amp;'Data Input '!M453&amp;"&lt;br/&gt;"&amp;'Data Input '!E453&amp;"&lt;br/&gt;"&amp;'Data Input '!F453&amp;"&lt;br/&gt;"&amp;" "&amp;'Data Input '!G453&amp;"&lt;br/&gt;"&amp;'Data Input '!N453&amp;" "&amp;'Data Input '!O453&amp;"&lt;br/&gt;"&amp;'Data Input '!H453&amp;"&lt;br/&gt;"&amp;'Data Input '!I453&amp;"&lt;br/&gt;"&amp;'Data Input '!J453</f>
        <v>Map# 35 Grid Ref: (NN648984)&lt;br/&gt;Altitude 377&lt;br/&gt;near the bothy, Glen Banchor&lt;br/&gt; Advise FWA route via Glen Truim&lt;br/&gt; &lt;br/&gt;Verified 2023&lt;br/&gt;&lt;br/&gt;&lt;br/&gt;</v>
      </c>
      <c r="F453" s="2">
        <v>57.056959043229952</v>
      </c>
      <c r="G453" s="2">
        <v>-4.2294447762463321</v>
      </c>
      <c r="H453" s="2">
        <f>'Data Input '!M453</f>
        <v>377</v>
      </c>
      <c r="I453" s="2" t="str">
        <f>LOOKUP('Data Input '!C453,'Look Up Tables'!$G$19:$G$33,'Look Up Tables'!$I$19:$I$33)</f>
        <v>star</v>
      </c>
      <c r="J453" s="2" t="str">
        <f>LOOKUP('Data Input '!C453,'Look Up Tables'!$G$19:$G$33,'Look Up Tables'!$J$19:$J$33)</f>
        <v>Black</v>
      </c>
      <c r="K453" s="2"/>
      <c r="L453" s="2"/>
      <c r="M453" s="2"/>
      <c r="N453" s="2"/>
    </row>
    <row r="454" spans="1:14" ht="30">
      <c r="A454" s="7">
        <f>'Data Input '!A454</f>
        <v>461</v>
      </c>
      <c r="B454" s="7" t="str">
        <f>'Data Input '!C454</f>
        <v>River Crossings</v>
      </c>
      <c r="C454" s="7"/>
      <c r="D454" s="20" t="str">
        <f>'Data Input '!D454</f>
        <v>Allt Kinglass</v>
      </c>
      <c r="E454" s="20" t="str">
        <f>"Map# "&amp;'Data Input '!K454&amp;" Grid Ref: "&amp;"("&amp;'Data Input '!L454&amp;")"&amp;"&lt;br/&gt;"&amp;"Altitude "&amp;'Data Input '!M454&amp;"&lt;br/&gt;"&amp;'Data Input '!E454&amp;"&lt;br/&gt;"&amp;'Data Input '!F454&amp;"&lt;br/&gt;"&amp;" "&amp;'Data Input '!G454&amp;"&lt;br/&gt;"&amp;'Data Input '!N454&amp;" "&amp;'Data Input '!O454&amp;"&lt;br/&gt;"&amp;'Data Input '!H454&amp;"&lt;br/&gt;"&amp;'Data Input '!I454&amp;"&lt;br/&gt;"&amp;'Data Input '!J454</f>
        <v>Map# 50 Grid Ref: (NN346379)&lt;br/&gt;Altitude 256&lt;br/&gt;The track up the Allt Kinglass crosses/re-crosses the burn several times &lt;br/&gt;Could pose problems after heavy rain&lt;br/&gt; &lt;br/&gt;Verified 2022&lt;br/&gt;&lt;br/&gt;&lt;br/&gt;</v>
      </c>
      <c r="F454" s="2">
        <v>56.50415170307258</v>
      </c>
      <c r="G454" s="2">
        <v>-4.687739338111375</v>
      </c>
      <c r="H454" s="2">
        <f>'Data Input '!M454</f>
        <v>256</v>
      </c>
      <c r="I454" s="2" t="str">
        <f>LOOKUP('Data Input '!C454,'Look Up Tables'!$G$19:$G$33,'Look Up Tables'!$I$19:$I$33)</f>
        <v>diamond</v>
      </c>
      <c r="J454" s="2" t="str">
        <f>LOOKUP('Data Input '!C454,'Look Up Tables'!$G$19:$G$33,'Look Up Tables'!$J$19:$J$33)</f>
        <v>Green</v>
      </c>
      <c r="K454" s="2"/>
      <c r="L454" s="2"/>
      <c r="M454" s="2"/>
      <c r="N454" s="2"/>
    </row>
    <row r="455" spans="1:14" ht="30">
      <c r="A455" s="7">
        <f>'Data Input '!A455</f>
        <v>462</v>
      </c>
      <c r="B455" s="7" t="str">
        <f>'Data Input '!C455</f>
        <v>River Crossings</v>
      </c>
      <c r="C455" s="7"/>
      <c r="D455" s="20" t="str">
        <f>'Data Input '!D455</f>
        <v>River Garry</v>
      </c>
      <c r="E455" s="20" t="str">
        <f>"Map# "&amp;'Data Input '!K455&amp;" Grid Ref: "&amp;"("&amp;'Data Input '!L455&amp;")"&amp;"&lt;br/&gt;"&amp;"Altitude "&amp;'Data Input '!M455&amp;"&lt;br/&gt;"&amp;'Data Input '!E455&amp;"&lt;br/&gt;"&amp;'Data Input '!F455&amp;"&lt;br/&gt;"&amp;" "&amp;'Data Input '!G455&amp;"&lt;br/&gt;"&amp;'Data Input '!N455&amp;" "&amp;'Data Input '!O455&amp;"&lt;br/&gt;"&amp;'Data Input '!H455&amp;"&lt;br/&gt;"&amp;'Data Input '!I455&amp;"&lt;br/&gt;"&amp;'Data Input '!J455</f>
        <v>Map# 43 Grid Ref: (NN844658)&lt;br/&gt;Altitude 141&lt;br/&gt;There is no longer a bridge N of Balnansteuartach &lt;br/&gt;&lt;br/&gt; &lt;br/&gt;Reported 2022&lt;br/&gt;&lt;br/&gt;&lt;br/&gt;</v>
      </c>
      <c r="F455" s="2">
        <v>56.769560666251849</v>
      </c>
      <c r="G455" s="2">
        <v>-3.8915936167522909</v>
      </c>
      <c r="H455" s="2">
        <f>'Data Input '!M455</f>
        <v>141</v>
      </c>
      <c r="I455" s="2" t="str">
        <f>LOOKUP('Data Input '!C455,'Look Up Tables'!$G$19:$G$33,'Look Up Tables'!$I$19:$I$33)</f>
        <v>diamond</v>
      </c>
      <c r="J455" s="2" t="str">
        <f>LOOKUP('Data Input '!C455,'Look Up Tables'!$G$19:$G$33,'Look Up Tables'!$J$19:$J$33)</f>
        <v>Green</v>
      </c>
      <c r="K455" s="2"/>
      <c r="L455" s="2"/>
      <c r="M455" s="2"/>
      <c r="N455" s="2"/>
    </row>
    <row r="456" spans="1:14" ht="30">
      <c r="A456" s="7">
        <f>'Data Input '!A456</f>
        <v>463</v>
      </c>
      <c r="B456" s="7" t="str">
        <f>'Data Input '!C456</f>
        <v>River Crossings</v>
      </c>
      <c r="C456" s="7"/>
      <c r="D456" s="20" t="str">
        <f>'Data Input '!D456</f>
        <v>River Garry</v>
      </c>
      <c r="E456" s="20" t="str">
        <f>"Map# "&amp;'Data Input '!K456&amp;" Grid Ref: "&amp;"("&amp;'Data Input '!L456&amp;")"&amp;"&lt;br/&gt;"&amp;"Altitude "&amp;'Data Input '!M456&amp;"&lt;br/&gt;"&amp;'Data Input '!E456&amp;"&lt;br/&gt;"&amp;'Data Input '!F456&amp;"&lt;br/&gt;"&amp;" "&amp;'Data Input '!G456&amp;"&lt;br/&gt;"&amp;'Data Input '!N456&amp;" "&amp;'Data Input '!O456&amp;"&lt;br/&gt;"&amp;'Data Input '!H456&amp;"&lt;br/&gt;"&amp;'Data Input '!I456&amp;"&lt;br/&gt;"&amp;'Data Input '!J456</f>
        <v>Map# 43 Grid Ref: (NN870650)&lt;br/&gt;Altitude 130&lt;br/&gt;Footbridge over the River Garry.  &lt;br/&gt;Marked as FB on 1:25 but not on 1:50&lt;br/&gt; Care required when crossing the A9.&lt;br/&gt;Verified 2023&lt;br/&gt;&lt;br/&gt;&lt;br/&gt;</v>
      </c>
      <c r="F456" s="2">
        <v>56.763014448457675</v>
      </c>
      <c r="G456" s="2">
        <v>-3.8487213023547717</v>
      </c>
      <c r="H456" s="2">
        <f>'Data Input '!M456</f>
        <v>130</v>
      </c>
      <c r="I456" s="2" t="str">
        <f>LOOKUP('Data Input '!C456,'Look Up Tables'!$G$19:$G$33,'Look Up Tables'!$I$19:$I$33)</f>
        <v>diamond</v>
      </c>
      <c r="J456" s="2" t="str">
        <f>LOOKUP('Data Input '!C456,'Look Up Tables'!$G$19:$G$33,'Look Up Tables'!$J$19:$J$33)</f>
        <v>Green</v>
      </c>
      <c r="K456" s="2"/>
      <c r="L456" s="2"/>
      <c r="M456" s="2"/>
      <c r="N456" s="2"/>
    </row>
    <row r="457" spans="1:14" ht="30">
      <c r="A457" s="7">
        <f>'Data Input '!A457</f>
        <v>464</v>
      </c>
      <c r="B457" s="7" t="str">
        <f>'Data Input '!C457</f>
        <v>River Crossings</v>
      </c>
      <c r="C457" s="7"/>
      <c r="D457" s="20" t="str">
        <f>'Data Input '!D457</f>
        <v>Water of Feugh</v>
      </c>
      <c r="E457" s="20" t="str">
        <f>"Map# "&amp;'Data Input '!K457&amp;" Grid Ref: "&amp;"("&amp;'Data Input '!L457&amp;")"&amp;"&lt;br/&gt;"&amp;"Altitude "&amp;'Data Input '!M457&amp;"&lt;br/&gt;"&amp;'Data Input '!E457&amp;"&lt;br/&gt;"&amp;'Data Input '!F457&amp;"&lt;br/&gt;"&amp;" "&amp;'Data Input '!G457&amp;"&lt;br/&gt;"&amp;'Data Input '!N457&amp;" "&amp;'Data Input '!O457&amp;"&lt;br/&gt;"&amp;'Data Input '!H457&amp;"&lt;br/&gt;"&amp;'Data Input '!I457&amp;"&lt;br/&gt;"&amp;'Data Input '!J457</f>
        <v>Map# 44 Grid Ref: (NO518901)&lt;br/&gt;Altitude 259&lt;br/&gt;Bridge over Water of Feugh&lt;br/&gt;Not on 1:50&lt;br/&gt; &lt;br/&gt;Reported 2023&lt;br/&gt;&lt;br/&gt;&lt;br/&gt;</v>
      </c>
      <c r="F457" s="2">
        <v>56.999711072840405</v>
      </c>
      <c r="G457" s="2">
        <v>-2.7935245657422456</v>
      </c>
      <c r="H457" s="2">
        <f>'Data Input '!M457</f>
        <v>259</v>
      </c>
      <c r="I457" s="2" t="str">
        <f>LOOKUP('Data Input '!C457,'Look Up Tables'!$G$19:$G$33,'Look Up Tables'!$I$19:$I$33)</f>
        <v>diamond</v>
      </c>
      <c r="J457" s="2" t="str">
        <f>LOOKUP('Data Input '!C457,'Look Up Tables'!$G$19:$G$33,'Look Up Tables'!$J$19:$J$33)</f>
        <v>Green</v>
      </c>
      <c r="K457" s="2"/>
      <c r="L457" s="2"/>
      <c r="M457" s="2"/>
      <c r="N457" s="2"/>
    </row>
    <row r="458" spans="1:14" ht="30">
      <c r="A458" s="7">
        <f>'Data Input '!A458</f>
        <v>465</v>
      </c>
      <c r="B458" s="7" t="str">
        <f>'Data Input '!C458</f>
        <v>River Crossings</v>
      </c>
      <c r="C458" s="7"/>
      <c r="D458" s="20" t="str">
        <f>'Data Input '!D458</f>
        <v>Water of Feugh</v>
      </c>
      <c r="E458" s="20" t="str">
        <f>"Map# "&amp;'Data Input '!K458&amp;" Grid Ref: "&amp;"("&amp;'Data Input '!L458&amp;")"&amp;"&lt;br/&gt;"&amp;"Altitude "&amp;'Data Input '!M458&amp;"&lt;br/&gt;"&amp;'Data Input '!E458&amp;"&lt;br/&gt;"&amp;'Data Input '!F458&amp;"&lt;br/&gt;"&amp;" "&amp;'Data Input '!G458&amp;"&lt;br/&gt;"&amp;'Data Input '!N458&amp;" "&amp;'Data Input '!O458&amp;"&lt;br/&gt;"&amp;'Data Input '!H458&amp;"&lt;br/&gt;"&amp;'Data Input '!I458&amp;"&lt;br/&gt;"&amp;'Data Input '!J458</f>
        <v>Map# 44 Grid Ref: (NO521902)&lt;br/&gt;Altitude 248&lt;br/&gt;Bridge over Water of Feugh&lt;br/&gt;Not on 1:50&lt;br/&gt; &lt;br/&gt;Reported 2023&lt;br/&gt;&lt;br/&gt;&lt;br/&gt;</v>
      </c>
      <c r="F458" s="2">
        <v>57.000640625309238</v>
      </c>
      <c r="G458" s="2">
        <v>-2.7886051522880075</v>
      </c>
      <c r="H458" s="2">
        <f>'Data Input '!M458</f>
        <v>248</v>
      </c>
      <c r="I458" s="2" t="str">
        <f>LOOKUP('Data Input '!C458,'Look Up Tables'!$G$19:$G$33,'Look Up Tables'!$I$19:$I$33)</f>
        <v>diamond</v>
      </c>
      <c r="J458" s="2" t="str">
        <f>LOOKUP('Data Input '!C458,'Look Up Tables'!$G$19:$G$33,'Look Up Tables'!$J$19:$J$33)</f>
        <v>Green</v>
      </c>
      <c r="K458" s="2"/>
      <c r="L458" s="2"/>
      <c r="M458" s="2"/>
      <c r="N458" s="2"/>
    </row>
    <row r="459" spans="1:14" ht="30">
      <c r="A459" s="7">
        <f>'Data Input '!A459</f>
        <v>466</v>
      </c>
      <c r="B459" s="7" t="str">
        <f>'Data Input '!C459</f>
        <v>River Crossings</v>
      </c>
      <c r="C459" s="7"/>
      <c r="D459" s="20" t="str">
        <f>'Data Input '!D459</f>
        <v>All Coire a’ Mhaim and the Allt Socrach</v>
      </c>
      <c r="E459" s="20" t="str">
        <f>"Map# "&amp;'Data Input '!K459&amp;" Grid Ref: "&amp;"("&amp;'Data Input '!L459&amp;")"&amp;"&lt;br/&gt;"&amp;"Altitude "&amp;'Data Input '!M459&amp;"&lt;br/&gt;"&amp;'Data Input '!E459&amp;"&lt;br/&gt;"&amp;'Data Input '!F459&amp;"&lt;br/&gt;"&amp;" "&amp;'Data Input '!G459&amp;"&lt;br/&gt;"&amp;'Data Input '!N459&amp;" "&amp;'Data Input '!O459&amp;"&lt;br/&gt;"&amp;'Data Input '!H459&amp;"&lt;br/&gt;"&amp;'Data Input '!I459&amp;"&lt;br/&gt;"&amp;'Data Input '!J459</f>
        <v>Map# 25 Grid Ref: (NH140312)&lt;br/&gt;Altitude &lt;br/&gt;Bridges over the All Coire a’ Mhaim and the Allt Socrach on N-side of Loch Mullardoch.&lt;br/&gt;Not on 1:50&lt;br/&gt; &lt;br/&gt;Reported 2023&lt;br/&gt;&lt;br/&gt;&lt;br/&gt;</v>
      </c>
      <c r="F459" s="2">
        <v>57.333517898194557</v>
      </c>
      <c r="G459" s="2">
        <v>-5.090451397047004</v>
      </c>
      <c r="H459" s="2">
        <f>'Data Input '!M459</f>
        <v>0</v>
      </c>
      <c r="I459" s="2" t="str">
        <f>LOOKUP('Data Input '!C459,'Look Up Tables'!$G$19:$G$33,'Look Up Tables'!$I$19:$I$33)</f>
        <v>diamond</v>
      </c>
      <c r="J459" s="2" t="str">
        <f>LOOKUP('Data Input '!C459,'Look Up Tables'!$G$19:$G$33,'Look Up Tables'!$J$19:$J$33)</f>
        <v>Green</v>
      </c>
      <c r="K459" s="2"/>
      <c r="L459" s="2"/>
      <c r="M459" s="2"/>
      <c r="N459" s="2"/>
    </row>
    <row r="460" spans="1:14" ht="30">
      <c r="A460" s="7">
        <f>'Data Input '!A460</f>
        <v>467</v>
      </c>
      <c r="B460" s="7" t="str">
        <f>'Data Input '!C460</f>
        <v>River Crossings</v>
      </c>
      <c r="C460" s="7"/>
      <c r="D460" s="20" t="str">
        <f>'Data Input '!D460</f>
        <v>Allt Taige</v>
      </c>
      <c r="E460" s="20" t="str">
        <f>"Map# "&amp;'Data Input '!K460&amp;" Grid Ref: "&amp;"("&amp;'Data Input '!L460&amp;")"&amp;"&lt;br/&gt;"&amp;"Altitude "&amp;'Data Input '!M460&amp;"&lt;br/&gt;"&amp;'Data Input '!E460&amp;"&lt;br/&gt;"&amp;'Data Input '!F460&amp;"&lt;br/&gt;"&amp;" "&amp;'Data Input '!G460&amp;"&lt;br/&gt;"&amp;'Data Input '!N460&amp;" "&amp;'Data Input '!O460&amp;"&lt;br/&gt;"&amp;'Data Input '!H460&amp;"&lt;br/&gt;"&amp;'Data Input '!I460&amp;"&lt;br/&gt;"&amp;'Data Input '!J460</f>
        <v>Map# 25 Grid Ref: (NH179319)&lt;br/&gt;Altitude &lt;br/&gt;Bridge over the Allt Taigeon N-side of Loch Mullardoch.&lt;br/&gt;Not on 1:50&lt;br/&gt; &lt;br/&gt;Reported 2023&lt;br/&gt;&lt;br/&gt;&lt;br/&gt;</v>
      </c>
      <c r="F460" s="2">
        <v>57.341371324734382</v>
      </c>
      <c r="G460" s="2">
        <v>-5.0262724990227268</v>
      </c>
      <c r="H460" s="2">
        <f>'Data Input '!M460</f>
        <v>0</v>
      </c>
      <c r="I460" s="2" t="str">
        <f>LOOKUP('Data Input '!C460,'Look Up Tables'!$G$19:$G$33,'Look Up Tables'!$I$19:$I$33)</f>
        <v>diamond</v>
      </c>
      <c r="J460" s="2" t="str">
        <f>LOOKUP('Data Input '!C460,'Look Up Tables'!$G$19:$G$33,'Look Up Tables'!$J$19:$J$33)</f>
        <v>Green</v>
      </c>
      <c r="K460" s="2"/>
      <c r="L460" s="2"/>
      <c r="M460" s="2"/>
      <c r="N460" s="2"/>
    </row>
    <row r="461" spans="1:14" ht="30">
      <c r="A461" s="7">
        <f>'Data Input '!A461</f>
        <v>468</v>
      </c>
      <c r="B461" s="7" t="str">
        <f>'Data Input '!C461</f>
        <v>River Crossings</v>
      </c>
      <c r="C461" s="7"/>
      <c r="D461" s="20" t="str">
        <f>'Data Input '!D461</f>
        <v>Allt Mullardoch</v>
      </c>
      <c r="E461" s="20" t="str">
        <f>"Map# "&amp;'Data Input '!K461&amp;" Grid Ref: "&amp;"("&amp;'Data Input '!L461&amp;")"&amp;"&lt;br/&gt;"&amp;"Altitude "&amp;'Data Input '!M461&amp;"&lt;br/&gt;"&amp;'Data Input '!E461&amp;"&lt;br/&gt;"&amp;'Data Input '!F461&amp;"&lt;br/&gt;"&amp;" "&amp;'Data Input '!G461&amp;"&lt;br/&gt;"&amp;'Data Input '!N461&amp;" "&amp;'Data Input '!O461&amp;"&lt;br/&gt;"&amp;'Data Input '!H461&amp;"&lt;br/&gt;"&amp;'Data Input '!I461&amp;"&lt;br/&gt;"&amp;'Data Input '!J461</f>
        <v>Map# 25 Grid Ref: (NH206318)&lt;br/&gt;Altitude &lt;br/&gt;Bridge over the Allt Mullardoch on N-side of Loch Mullardoch.&lt;br/&gt;Not on 1:50&lt;br/&gt; &lt;br/&gt;Reported 2023&lt;br/&gt;&lt;br/&gt;&lt;br/&gt;</v>
      </c>
      <c r="F461" s="2">
        <v>57.341544318531113</v>
      </c>
      <c r="G461" s="2">
        <v>-4.981398874174122</v>
      </c>
      <c r="H461" s="2">
        <f>'Data Input '!M461</f>
        <v>0</v>
      </c>
      <c r="I461" s="2" t="str">
        <f>LOOKUP('Data Input '!C461,'Look Up Tables'!$G$19:$G$33,'Look Up Tables'!$I$19:$I$33)</f>
        <v>diamond</v>
      </c>
      <c r="J461" s="2" t="str">
        <f>LOOKUP('Data Input '!C461,'Look Up Tables'!$G$19:$G$33,'Look Up Tables'!$J$19:$J$33)</f>
        <v>Green</v>
      </c>
      <c r="K461" s="2"/>
      <c r="L461" s="2"/>
      <c r="M461" s="2"/>
      <c r="N461" s="2"/>
    </row>
    <row r="462" spans="1:14" ht="60">
      <c r="A462" s="7">
        <f>'Data Input '!A462</f>
        <v>469</v>
      </c>
      <c r="B462" s="7" t="str">
        <f>'Data Input '!C462</f>
        <v>Access Issues</v>
      </c>
      <c r="C462" s="7"/>
      <c r="D462" s="20" t="str">
        <f>'Data Input '!D462</f>
        <v>Mauld to Loch a’ Mhuilinn</v>
      </c>
      <c r="E462" s="20" t="str">
        <f>"Map# "&amp;'Data Input '!K462&amp;" Grid Ref: "&amp;"("&amp;'Data Input '!L462&amp;")"&amp;"&lt;br/&gt;"&amp;"Altitude "&amp;'Data Input '!M462&amp;"&lt;br/&gt;"&amp;'Data Input '!E462&amp;"&lt;br/&gt;"&amp;'Data Input '!F462&amp;"&lt;br/&gt;"&amp;" "&amp;'Data Input '!G462&amp;"&lt;br/&gt;"&amp;'Data Input '!N462&amp;" "&amp;'Data Input '!O462&amp;"&lt;br/&gt;"&amp;'Data Input '!H462&amp;"&lt;br/&gt;"&amp;'Data Input '!I462&amp;"&lt;br/&gt;"&amp;'Data Input '!J462</f>
        <v>Map# 26 Grid Ref: (NH399387)&lt;br/&gt;Altitude &lt;br/&gt;Access problems to LRT from Mauld to Loch a’ Mhuilinn. Owner of adjacent property blocked off  access from road, at NH 399 387.&lt;br/&gt;Access by climbing fence,  negotiating now unused/overgrown section , rejoining the LRT on bend about 50m up from property at NH400385. &lt;br/&gt; Access Officer aware, (Jan 2013)&lt;br/&gt;Reported 2013&lt;br/&gt;&lt;br/&gt;&lt;br/&gt;</v>
      </c>
      <c r="F462" s="2">
        <v>57.410650420762664</v>
      </c>
      <c r="G462" s="2">
        <v>-4.6655670545946215</v>
      </c>
      <c r="H462" s="2">
        <f>'Data Input '!M462</f>
        <v>0</v>
      </c>
      <c r="I462" s="2" t="str">
        <f>LOOKUP('Data Input '!C462,'Look Up Tables'!$G$19:$G$33,'Look Up Tables'!$I$19:$I$33)</f>
        <v>wedge</v>
      </c>
      <c r="J462" s="2" t="str">
        <f>LOOKUP('Data Input '!C462,'Look Up Tables'!$G$19:$G$33,'Look Up Tables'!$J$19:$J$33)</f>
        <v>Light Blue</v>
      </c>
      <c r="K462" s="2"/>
      <c r="L462" s="2"/>
      <c r="M462" s="2"/>
      <c r="N462" s="2"/>
    </row>
    <row r="463" spans="1:14" ht="30">
      <c r="A463" s="7">
        <f>'Data Input '!A463</f>
        <v>470</v>
      </c>
      <c r="B463" s="7" t="str">
        <f>'Data Input '!C463</f>
        <v>River Crossings</v>
      </c>
      <c r="C463" s="7"/>
      <c r="D463" s="20" t="str">
        <f>'Data Input '!D463</f>
        <v>Allt Utha</v>
      </c>
      <c r="E463" s="20" t="str">
        <f>"Map# "&amp;'Data Input '!K463&amp;" Grid Ref: "&amp;"("&amp;'Data Input '!L463&amp;")"&amp;"&lt;br/&gt;"&amp;"Altitude "&amp;'Data Input '!M463&amp;"&lt;br/&gt;"&amp;'Data Input '!E463&amp;"&lt;br/&gt;"&amp;'Data Input '!F463&amp;"&lt;br/&gt;"&amp;" "&amp;'Data Input '!G463&amp;"&lt;br/&gt;"&amp;'Data Input '!N463&amp;" "&amp;'Data Input '!O463&amp;"&lt;br/&gt;"&amp;'Data Input '!H463&amp;"&lt;br/&gt;"&amp;'Data Input '!I463&amp;"&lt;br/&gt;"&amp;'Data Input '!J463</f>
        <v>Map# 33 Grid Ref: (NG863101)&lt;br/&gt;Altitude 27&lt;br/&gt;Glen Amisdale: rusty metal bridge somewhat 'clanky' when crossing. Care needed!&lt;br/&gt;&lt;br/&gt; &lt;br/&gt;Reported 2023&lt;br/&gt;&lt;br/&gt;&lt;br/&gt;</v>
      </c>
      <c r="F463" s="2">
        <v>57.132186411954166</v>
      </c>
      <c r="G463" s="2">
        <v>-5.5316065779899581</v>
      </c>
      <c r="H463" s="2">
        <f>'Data Input '!M463</f>
        <v>27</v>
      </c>
      <c r="I463" s="2" t="str">
        <f>LOOKUP('Data Input '!C463,'Look Up Tables'!$G$19:$G$33,'Look Up Tables'!$I$19:$I$33)</f>
        <v>diamond</v>
      </c>
      <c r="J463" s="2" t="str">
        <f>LOOKUP('Data Input '!C463,'Look Up Tables'!$G$19:$G$33,'Look Up Tables'!$J$19:$J$33)</f>
        <v>Green</v>
      </c>
      <c r="K463" s="2"/>
      <c r="L463" s="2"/>
      <c r="M463" s="2"/>
      <c r="N463" s="2"/>
    </row>
    <row r="464" spans="1:14" ht="30">
      <c r="A464" s="7">
        <f>'Data Input '!A464</f>
        <v>471</v>
      </c>
      <c r="B464" s="7" t="str">
        <f>'Data Input '!C464</f>
        <v>Shelters</v>
      </c>
      <c r="C464" s="7"/>
      <c r="D464" s="20" t="str">
        <f>'Data Input '!D464</f>
        <v>Achadh a' Ghlinne</v>
      </c>
      <c r="E464" s="20" t="str">
        <f>"Map# "&amp;'Data Input '!K464&amp;" Grid Ref: "&amp;"("&amp;'Data Input '!L464&amp;")"&amp;"&lt;br/&gt;"&amp;"Altitude "&amp;'Data Input '!M464&amp;"&lt;br/&gt;"&amp;'Data Input '!E464&amp;"&lt;br/&gt;"&amp;'Data Input '!F464&amp;"&lt;br/&gt;"&amp;" "&amp;'Data Input '!G464&amp;"&lt;br/&gt;"&amp;'Data Input '!N464&amp;" "&amp;'Data Input '!O464&amp;"&lt;br/&gt;"&amp;'Data Input '!H464&amp;"&lt;br/&gt;"&amp;'Data Input '!I464&amp;"&lt;br/&gt;"&amp;'Data Input '!J464</f>
        <v>Map# 33 Grid Ref: (NG864100)&lt;br/&gt;Altitude 27&lt;br/&gt;Stalkers hut open in May 2023. Appears in very good condition but not set up for sleeping.&lt;br/&gt;Big fireplace and well stocked wood store.&lt;br/&gt; &lt;br/&gt;Reported 2023&lt;br/&gt;&lt;br/&gt;&lt;br/&gt;</v>
      </c>
      <c r="F464" s="2">
        <v>57.131336178511368</v>
      </c>
      <c r="G464" s="2">
        <v>-5.529872105710723</v>
      </c>
      <c r="H464" s="2">
        <f>'Data Input '!M464</f>
        <v>27</v>
      </c>
      <c r="I464" s="2" t="str">
        <f>LOOKUP('Data Input '!C464,'Look Up Tables'!$G$19:$G$33,'Look Up Tables'!$I$19:$I$33)</f>
        <v>googleblank</v>
      </c>
      <c r="J464" s="2" t="str">
        <f>LOOKUP('Data Input '!C464,'Look Up Tables'!$G$19:$G$33,'Look Up Tables'!$J$19:$J$33)</f>
        <v>Orange</v>
      </c>
      <c r="K464" s="2"/>
      <c r="L464" s="2"/>
      <c r="M464" s="2"/>
      <c r="N464" s="2"/>
    </row>
    <row r="465" spans="1:14" ht="30">
      <c r="A465" s="7">
        <f>'Data Input '!A465</f>
        <v>472</v>
      </c>
      <c r="B465" s="7" t="str">
        <f>'Data Input '!C465</f>
        <v>Access Issues</v>
      </c>
      <c r="C465" s="7"/>
      <c r="D465" s="20" t="str">
        <f>'Data Input '!D465</f>
        <v>Rhindbuckie Wood</v>
      </c>
      <c r="E465" s="20" t="str">
        <f>"Map# "&amp;'Data Input '!K465&amp;" Grid Ref: "&amp;"("&amp;'Data Input '!L465&amp;")"&amp;"&lt;br/&gt;"&amp;"Altitude "&amp;'Data Input '!M465&amp;"&lt;br/&gt;"&amp;'Data Input '!E465&amp;"&lt;br/&gt;"&amp;'Data Input '!F465&amp;"&lt;br/&gt;"&amp;" "&amp;'Data Input '!G465&amp;"&lt;br/&gt;"&amp;'Data Input '!N465&amp;" "&amp;'Data Input '!O465&amp;"&lt;br/&gt;"&amp;'Data Input '!H465&amp;"&lt;br/&gt;"&amp;'Data Input '!I465&amp;"&lt;br/&gt;"&amp;'Data Input '!J465</f>
        <v>Map# 38, 45 Grid Ref: (NO725935)&lt;br/&gt;Altitude 176&lt;br/&gt;Many forest tracks are quite a challenge to follow, due to numbers of fallen trees. &lt;br/&gt;&lt;br/&gt; &lt;br/&gt;Reported 2023&lt;br/&gt;&lt;br/&gt;&lt;br/&gt;</v>
      </c>
      <c r="F465" s="2">
        <v>57.031952949063452</v>
      </c>
      <c r="G465" s="2">
        <v>-2.4531250189232012</v>
      </c>
      <c r="H465" s="2">
        <f>'Data Input '!M465</f>
        <v>176</v>
      </c>
      <c r="I465" s="2" t="str">
        <f>LOOKUP('Data Input '!C465,'Look Up Tables'!$G$19:$G$33,'Look Up Tables'!$I$19:$I$33)</f>
        <v>wedge</v>
      </c>
      <c r="J465" s="2" t="str">
        <f>LOOKUP('Data Input '!C465,'Look Up Tables'!$G$19:$G$33,'Look Up Tables'!$J$19:$J$33)</f>
        <v>Light Blue</v>
      </c>
      <c r="K465" s="2"/>
      <c r="L465" s="2"/>
      <c r="M465" s="2"/>
      <c r="N465" s="2"/>
    </row>
    <row r="466" spans="1:14" ht="30">
      <c r="A466" s="7">
        <f>'Data Input '!A466</f>
        <v>473</v>
      </c>
      <c r="B466" s="7" t="str">
        <f>'Data Input '!C466</f>
        <v>River Crossings</v>
      </c>
      <c r="C466" s="7"/>
      <c r="D466" s="20" t="str">
        <f>'Data Input '!D466</f>
        <v xml:space="preserve">Gleann Camgharaidh </v>
      </c>
      <c r="E466" s="20" t="str">
        <f>"Map# "&amp;'Data Input '!K466&amp;" Grid Ref: "&amp;"("&amp;'Data Input '!L466&amp;")"&amp;"&lt;br/&gt;"&amp;"Altitude "&amp;'Data Input '!M466&amp;"&lt;br/&gt;"&amp;'Data Input '!E466&amp;"&lt;br/&gt;"&amp;'Data Input '!F466&amp;"&lt;br/&gt;"&amp;" "&amp;'Data Input '!G466&amp;"&lt;br/&gt;"&amp;'Data Input '!N466&amp;" "&amp;'Data Input '!O466&amp;"&lt;br/&gt;"&amp;'Data Input '!H466&amp;"&lt;br/&gt;"&amp;'Data Input '!I466&amp;"&lt;br/&gt;"&amp;'Data Input '!J466</f>
        <v>Map# 33, 40 Grid Ref: (NN012904)&lt;br/&gt;Altitude 109&lt;br/&gt;New bridge: not on OS 1:50k, but is on OS 1:25k.&lt;br/&gt;In a steep ravine here, so the bridge is very helpful and seems to be well maintained&lt;br/&gt; &lt;br/&gt;Reported 2023&lt;br/&gt;&lt;br/&gt;&lt;br/&gt;</v>
      </c>
      <c r="F466" s="2">
        <v>56.962172438436518</v>
      </c>
      <c r="G466" s="2">
        <v>-5.2702633316473291</v>
      </c>
      <c r="H466" s="2">
        <f>'Data Input '!M466</f>
        <v>109</v>
      </c>
      <c r="I466" s="2" t="str">
        <f>LOOKUP('Data Input '!C466,'Look Up Tables'!$G$19:$G$33,'Look Up Tables'!$I$19:$I$33)</f>
        <v>diamond</v>
      </c>
      <c r="J466" s="2" t="str">
        <f>LOOKUP('Data Input '!C466,'Look Up Tables'!$G$19:$G$33,'Look Up Tables'!$J$19:$J$33)</f>
        <v>Green</v>
      </c>
      <c r="K466" s="2"/>
      <c r="L466" s="2"/>
      <c r="M466" s="2"/>
      <c r="N466" s="2"/>
    </row>
    <row r="467" spans="1:14" ht="45">
      <c r="A467" s="7">
        <f>'Data Input '!A467</f>
        <v>474</v>
      </c>
      <c r="B467" s="7" t="str">
        <f>'Data Input '!C467</f>
        <v>Fence Issues</v>
      </c>
      <c r="C467" s="7"/>
      <c r="D467" s="20" t="str">
        <f>'Data Input '!D467</f>
        <v>Braes O' Lochaber</v>
      </c>
      <c r="E467" s="20" t="str">
        <f>"Map# "&amp;'Data Input '!K467&amp;" Grid Ref: "&amp;"("&amp;'Data Input '!L467&amp;")"&amp;"&lt;br/&gt;"&amp;"Altitude "&amp;'Data Input '!M467&amp;"&lt;br/&gt;"&amp;'Data Input '!E467&amp;"&lt;br/&gt;"&amp;'Data Input '!F467&amp;"&lt;br/&gt;"&amp;" "&amp;'Data Input '!G467&amp;"&lt;br/&gt;"&amp;'Data Input '!N467&amp;" "&amp;'Data Input '!O467&amp;"&lt;br/&gt;"&amp;'Data Input '!H467&amp;"&lt;br/&gt;"&amp;'Data Input '!I467&amp;"&lt;br/&gt;"&amp;'Data Input '!J467</f>
        <v>Map# 41 Grid Ref: (NN314807)&lt;br/&gt;Altitude 155&lt;br/&gt;EHW is not well waymarked here. Gate through fence at NW corner of forest (after fording Allt nam Bruach). Path leads to the forest track.&lt;br/&gt;If crossing the Allt nam Bruach further S there is a high forest fence,&lt;br/&gt; with no easy crossing. Need to follow  fence N to get to  gate and a EHW sign.&lt;br/&gt;Reported 2023&lt;br/&gt;&lt;br/&gt;&lt;br/&gt;</v>
      </c>
      <c r="F467" s="2">
        <v>56.887118940534513</v>
      </c>
      <c r="G467" s="2">
        <v>-4.7677355878590522</v>
      </c>
      <c r="H467" s="2">
        <f>'Data Input '!M467</f>
        <v>155</v>
      </c>
      <c r="I467" s="2" t="str">
        <f>LOOKUP('Data Input '!C467,'Look Up Tables'!$G$19:$G$33,'Look Up Tables'!$I$19:$I$33)</f>
        <v>arrow</v>
      </c>
      <c r="J467" s="2" t="str">
        <f>LOOKUP('Data Input '!C467,'Look Up Tables'!$G$19:$G$33,'Look Up Tables'!$J$19:$J$33)</f>
        <v>Red Orange</v>
      </c>
      <c r="K467" s="2"/>
      <c r="L467" s="2"/>
      <c r="M467" s="2"/>
      <c r="N467" s="2"/>
    </row>
    <row r="468" spans="1:14" ht="30">
      <c r="A468" s="7">
        <f>'Data Input '!A468</f>
        <v>475</v>
      </c>
      <c r="B468" s="7" t="str">
        <f>'Data Input '!C468</f>
        <v>Fence Issues</v>
      </c>
      <c r="C468" s="7"/>
      <c r="D468" s="20" t="str">
        <f>'Data Input '!D468</f>
        <v>White Hill to Muckle Cairn</v>
      </c>
      <c r="E468" s="20" t="str">
        <f>"Map# "&amp;'Data Input '!K468&amp;" Grid Ref: "&amp;"("&amp;'Data Input '!L468&amp;")"&amp;"&lt;br/&gt;"&amp;"Altitude "&amp;'Data Input '!M468&amp;"&lt;br/&gt;"&amp;'Data Input '!E468&amp;"&lt;br/&gt;"&amp;'Data Input '!F468&amp;"&lt;br/&gt;"&amp;" "&amp;'Data Input '!G468&amp;"&lt;br/&gt;"&amp;'Data Input '!N468&amp;" "&amp;'Data Input '!O468&amp;"&lt;br/&gt;"&amp;'Data Input '!H468&amp;"&lt;br/&gt;"&amp;'Data Input '!I468&amp;"&lt;br/&gt;"&amp;'Data Input '!J468</f>
        <v>Map# 44 Grid Ref: (NO372760)&lt;br/&gt;Altitude 824&lt;br/&gt;Deer fence and an electric fence not on map. &lt;br/&gt; Electric fence is a good handriail to help cross high ground.&lt;br/&gt; &lt;br/&gt;Reported 2023&lt;br/&gt;&lt;br/&gt;&lt;br/&gt;</v>
      </c>
      <c r="F468" s="2">
        <v>56.871297527590173</v>
      </c>
      <c r="G468" s="2">
        <v>-3.0303495422527962</v>
      </c>
      <c r="H468" s="2">
        <f>'Data Input '!M468</f>
        <v>824</v>
      </c>
      <c r="I468" s="2" t="str">
        <f>LOOKUP('Data Input '!C468,'Look Up Tables'!$G$19:$G$33,'Look Up Tables'!$I$19:$I$33)</f>
        <v>arrow</v>
      </c>
      <c r="J468" s="2" t="str">
        <f>LOOKUP('Data Input '!C468,'Look Up Tables'!$G$19:$G$33,'Look Up Tables'!$J$19:$J$33)</f>
        <v>Red Orange</v>
      </c>
      <c r="K468" s="2"/>
      <c r="L468" s="2"/>
      <c r="M468" s="2"/>
      <c r="N468" s="2"/>
    </row>
    <row r="469" spans="1:14" ht="45">
      <c r="A469" s="7">
        <f>'Data Input '!A469</f>
        <v>476</v>
      </c>
      <c r="B469" s="7" t="str">
        <f>'Data Input '!C469</f>
        <v>Access Issues</v>
      </c>
      <c r="C469" s="7"/>
      <c r="D469" s="20" t="str">
        <f>'Data Input '!D469</f>
        <v>Glendye Lodge</v>
      </c>
      <c r="E469" s="20" t="str">
        <f>"Map# "&amp;'Data Input '!K469&amp;" Grid Ref: "&amp;"("&amp;'Data Input '!L469&amp;")"&amp;"&lt;br/&gt;"&amp;"Altitude "&amp;'Data Input '!M469&amp;"&lt;br/&gt;"&amp;'Data Input '!E469&amp;"&lt;br/&gt;"&amp;'Data Input '!F469&amp;"&lt;br/&gt;"&amp;" "&amp;'Data Input '!G469&amp;"&lt;br/&gt;"&amp;'Data Input '!N469&amp;" "&amp;'Data Input '!O469&amp;"&lt;br/&gt;"&amp;'Data Input '!H469&amp;"&lt;br/&gt;"&amp;'Data Input '!I469&amp;"&lt;br/&gt;"&amp;'Data Input '!J469</f>
        <v>Map# 45 Grid Ref: (NO642863)&lt;br/&gt;Altitude 179&lt;br/&gt;Reported that owner has erected fences to discourage walkers. Access may be unavailable to bridge at NO645861 .&lt;br/&gt;Route options to go E: bridge at NO 645 843 or via  woodland track E at NO 643 865. &lt;br/&gt; &lt;br/&gt;Reported 2023&lt;br/&gt;&lt;br/&gt;&lt;br/&gt;</v>
      </c>
      <c r="F469" s="2">
        <v>56.966700005995939</v>
      </c>
      <c r="G469" s="2">
        <v>-2.5888565789254097</v>
      </c>
      <c r="H469" s="2">
        <f>'Data Input '!M469</f>
        <v>179</v>
      </c>
      <c r="I469" s="2" t="str">
        <f>LOOKUP('Data Input '!C469,'Look Up Tables'!$G$19:$G$33,'Look Up Tables'!$I$19:$I$33)</f>
        <v>wedge</v>
      </c>
      <c r="J469" s="2" t="str">
        <f>LOOKUP('Data Input '!C469,'Look Up Tables'!$G$19:$G$33,'Look Up Tables'!$J$19:$J$33)</f>
        <v>Light Blue</v>
      </c>
      <c r="K469" s="2"/>
      <c r="L469" s="2"/>
      <c r="M469" s="2"/>
      <c r="N469" s="2"/>
    </row>
    <row r="470" spans="1:14" ht="45">
      <c r="A470" s="7">
        <f>'Data Input '!A470</f>
        <v>477</v>
      </c>
      <c r="B470" s="7" t="str">
        <f>'Data Input '!C470</f>
        <v>Difficult Ground</v>
      </c>
      <c r="C470" s="7"/>
      <c r="D470" s="20" t="str">
        <f>'Data Input '!D470</f>
        <v xml:space="preserve">Allt na Muic </v>
      </c>
      <c r="E470" s="20" t="str">
        <f>"Map# "&amp;'Data Input '!K470&amp;" Grid Ref: "&amp;"("&amp;'Data Input '!L470&amp;")"&amp;"&lt;br/&gt;"&amp;"Altitude "&amp;'Data Input '!M470&amp;"&lt;br/&gt;"&amp;'Data Input '!E470&amp;"&lt;br/&gt;"&amp;'Data Input '!F470&amp;"&lt;br/&gt;"&amp;" "&amp;'Data Input '!G470&amp;"&lt;br/&gt;"&amp;'Data Input '!N470&amp;" "&amp;'Data Input '!O470&amp;"&lt;br/&gt;"&amp;'Data Input '!H470&amp;"&lt;br/&gt;"&amp;'Data Input '!I470&amp;"&lt;br/&gt;"&amp;'Data Input '!J470</f>
        <v>Map# 34 Grid Ref: (NH260156)&lt;br/&gt;Altitude 344&lt;br/&gt;Path exists as on map but wet and intermittent. Pass through broken gate at NH 260 156&lt;br/&gt;Continue S to follow very patchy and wet path alongside the fence down to road.&lt;br/&gt; &lt;br/&gt;Reported 2023&lt;br/&gt;&lt;br/&gt;&lt;br/&gt;</v>
      </c>
      <c r="F470" s="2">
        <v>57.198282167141322</v>
      </c>
      <c r="G470" s="2">
        <v>-4.880410521790072</v>
      </c>
      <c r="H470" s="2">
        <f>'Data Input '!M470</f>
        <v>344</v>
      </c>
      <c r="I470" s="2" t="str">
        <f>LOOKUP('Data Input '!C470,'Look Up Tables'!$G$19:$G$33,'Look Up Tables'!$I$19:$I$33)</f>
        <v>cross</v>
      </c>
      <c r="J470" s="2" t="str">
        <f>LOOKUP('Data Input '!C470,'Look Up Tables'!$G$19:$G$33,'Look Up Tables'!$J$19:$J$33)</f>
        <v>Yellow</v>
      </c>
      <c r="K470" s="2"/>
      <c r="L470" s="2"/>
      <c r="M470" s="2"/>
      <c r="N470" s="2"/>
    </row>
    <row r="471" spans="1:14" ht="30">
      <c r="A471" s="7">
        <f>'Data Input '!A471</f>
        <v>478</v>
      </c>
      <c r="B471" s="7" t="str">
        <f>'Data Input '!C471</f>
        <v>River Crossings</v>
      </c>
      <c r="C471" s="7"/>
      <c r="D471" s="20" t="str">
        <f>'Data Input '!D471</f>
        <v>River Orchy</v>
      </c>
      <c r="E471" s="20" t="str">
        <f>"Map# "&amp;'Data Input '!K471&amp;" Grid Ref: "&amp;"("&amp;'Data Input '!L471&amp;")"&amp;"&lt;br/&gt;"&amp;"Altitude "&amp;'Data Input '!M471&amp;"&lt;br/&gt;"&amp;'Data Input '!E471&amp;"&lt;br/&gt;"&amp;'Data Input '!F471&amp;"&lt;br/&gt;"&amp;" "&amp;'Data Input '!G471&amp;"&lt;br/&gt;"&amp;'Data Input '!N471&amp;" "&amp;'Data Input '!O471&amp;"&lt;br/&gt;"&amp;'Data Input '!H471&amp;"&lt;br/&gt;"&amp;'Data Input '!I471&amp;"&lt;br/&gt;"&amp;'Data Input '!J471</f>
        <v>Map# 50 Grid Ref: (NN232306)&lt;br/&gt;Altitude 63&lt;br/&gt;Bridge gone.&lt;br/&gt;Problem exacerbated by high fencing round Catnish to the north.&lt;br/&gt; Route between fence and steep bank to  river is risky.&lt;br/&gt;Reported 2023&lt;br/&gt;&lt;br/&gt;&lt;br/&gt;</v>
      </c>
      <c r="F471" s="2">
        <v>56.43449990604423</v>
      </c>
      <c r="G471" s="2">
        <v>-4.8677878977503832</v>
      </c>
      <c r="H471" s="2">
        <f>'Data Input '!M471</f>
        <v>63</v>
      </c>
      <c r="I471" s="2" t="str">
        <f>LOOKUP('Data Input '!C471,'Look Up Tables'!$G$19:$G$33,'Look Up Tables'!$I$19:$I$33)</f>
        <v>diamond</v>
      </c>
      <c r="J471" s="2" t="str">
        <f>LOOKUP('Data Input '!C471,'Look Up Tables'!$G$19:$G$33,'Look Up Tables'!$J$19:$J$33)</f>
        <v>Green</v>
      </c>
      <c r="K471" s="2"/>
      <c r="L471" s="2"/>
      <c r="M471" s="2"/>
      <c r="N471" s="2"/>
    </row>
    <row r="472" spans="1:14" ht="45">
      <c r="A472" s="7">
        <f>'Data Input '!A472</f>
        <v>479</v>
      </c>
      <c r="B472" s="7" t="str">
        <f>'Data Input '!C472</f>
        <v>Fence Issues</v>
      </c>
      <c r="C472" s="7"/>
      <c r="D472" s="20" t="str">
        <f>'Data Input '!D472</f>
        <v>Path to Furnace</v>
      </c>
      <c r="E472" s="20" t="str">
        <f>"Map# "&amp;'Data Input '!K472&amp;" Grid Ref: "&amp;"("&amp;'Data Input '!L472&amp;")"&amp;"&lt;br/&gt;"&amp;"Altitude "&amp;'Data Input '!M472&amp;"&lt;br/&gt;"&amp;'Data Input '!E472&amp;"&lt;br/&gt;"&amp;'Data Input '!F472&amp;"&lt;br/&gt;"&amp;" "&amp;'Data Input '!G472&amp;"&lt;br/&gt;"&amp;'Data Input '!N472&amp;" "&amp;'Data Input '!O472&amp;"&lt;br/&gt;"&amp;'Data Input '!H472&amp;"&lt;br/&gt;"&amp;'Data Input '!I472&amp;"&lt;br/&gt;"&amp;'Data Input '!J472</f>
        <v>Map# ? Grid Ref: (NN023019)&lt;br/&gt;Altitude 47&lt;br/&gt;Two posible paths from here to Furnace, the east of the road, slightly shorter.&lt;br/&gt;The forest has been fenced, but gate on the fence, accessible from road, with renovated path through harvested forest.&lt;br/&gt; &lt;br/&gt;Reported 2023&lt;br/&gt;&lt;br/&gt;&lt;br/&gt;</v>
      </c>
      <c r="F472" s="2">
        <v>56.168732719979182</v>
      </c>
      <c r="G472" s="2">
        <v>-5.1847211239737137</v>
      </c>
      <c r="H472" s="2">
        <f>'Data Input '!M472</f>
        <v>47</v>
      </c>
      <c r="I472" s="2" t="str">
        <f>LOOKUP('Data Input '!C472,'Look Up Tables'!$G$19:$G$33,'Look Up Tables'!$I$19:$I$33)</f>
        <v>arrow</v>
      </c>
      <c r="J472" s="2" t="str">
        <f>LOOKUP('Data Input '!C472,'Look Up Tables'!$G$19:$G$33,'Look Up Tables'!$J$19:$J$33)</f>
        <v>Red Orange</v>
      </c>
      <c r="K472" s="2"/>
      <c r="L472" s="2"/>
      <c r="M472" s="2"/>
      <c r="N472" s="2"/>
    </row>
    <row r="473" spans="1:14" ht="30">
      <c r="A473" s="7">
        <f>'Data Input '!A473</f>
        <v>480</v>
      </c>
      <c r="B473" s="7" t="str">
        <f>'Data Input '!C473</f>
        <v>River Crossings</v>
      </c>
      <c r="C473" s="7"/>
      <c r="D473" s="20" t="str">
        <f>'Data Input '!D473</f>
        <v>River Isla</v>
      </c>
      <c r="E473" s="20" t="str">
        <f>"Map# "&amp;'Data Input '!K473&amp;" Grid Ref: "&amp;"("&amp;'Data Input '!L473&amp;")"&amp;"&lt;br/&gt;"&amp;"Altitude "&amp;'Data Input '!M473&amp;"&lt;br/&gt;"&amp;'Data Input '!E473&amp;"&lt;br/&gt;"&amp;'Data Input '!F473&amp;"&lt;br/&gt;"&amp;" "&amp;'Data Input '!G473&amp;"&lt;br/&gt;"&amp;'Data Input '!N473&amp;" "&amp;'Data Input '!O473&amp;"&lt;br/&gt;"&amp;'Data Input '!H473&amp;"&lt;br/&gt;"&amp;'Data Input '!I473&amp;"&lt;br/&gt;"&amp;'Data Input '!J473</f>
        <v>Map# 43 Grid Ref: (NO192704)&lt;br/&gt;Altitude 376&lt;br/&gt;Footbridge across River Isla NW Linns has been washed away.&lt;br/&gt;Bigger bridge 700m downstream (SW of Dalhally) is OK&lt;br/&gt; &lt;br/&gt;Reported 2023&lt;br/&gt;&lt;br/&gt;&lt;br/&gt;</v>
      </c>
      <c r="F473" s="2">
        <v>56.818213474881631</v>
      </c>
      <c r="G473" s="2">
        <v>-3.3238161010377394</v>
      </c>
      <c r="H473" s="2">
        <f>'Data Input '!M473</f>
        <v>376</v>
      </c>
      <c r="I473" s="2" t="str">
        <f>LOOKUP('Data Input '!C473,'Look Up Tables'!$G$19:$G$33,'Look Up Tables'!$I$19:$I$33)</f>
        <v>diamond</v>
      </c>
      <c r="J473" s="2" t="str">
        <f>LOOKUP('Data Input '!C473,'Look Up Tables'!$G$19:$G$33,'Look Up Tables'!$J$19:$J$33)</f>
        <v>Green</v>
      </c>
      <c r="K473" s="2"/>
      <c r="L473" s="2"/>
      <c r="M473" s="2"/>
      <c r="N473" s="2"/>
    </row>
    <row r="474" spans="1:14" ht="45">
      <c r="A474" s="7">
        <f>'Data Input '!A474</f>
        <v>481</v>
      </c>
      <c r="B474" s="7" t="str">
        <f>'Data Input '!C474</f>
        <v>Access Issues</v>
      </c>
      <c r="C474" s="7"/>
      <c r="D474" s="20" t="str">
        <f>'Data Input '!D474</f>
        <v>Dalhally</v>
      </c>
      <c r="E474" s="20" t="str">
        <f>"Map# "&amp;'Data Input '!K474&amp;" Grid Ref: "&amp;"("&amp;'Data Input '!L474&amp;")"&amp;"&lt;br/&gt;"&amp;"Altitude "&amp;'Data Input '!M474&amp;"&lt;br/&gt;"&amp;'Data Input '!E474&amp;"&lt;br/&gt;"&amp;'Data Input '!F474&amp;"&lt;br/&gt;"&amp;" "&amp;'Data Input '!G474&amp;"&lt;br/&gt;"&amp;'Data Input '!N474&amp;" "&amp;'Data Input '!O474&amp;"&lt;br/&gt;"&amp;'Data Input '!H474&amp;"&lt;br/&gt;"&amp;'Data Input '!I474&amp;"&lt;br/&gt;"&amp;'Data Input '!J474</f>
        <v>Map# 43 Grid Ref: (NO195701)&lt;br/&gt;Altitude 378&lt;br/&gt;The track arcoss Dalhally is fenced with "No Access" signs.&lt;br/&gt;Follow the GlenCally burn for a short distance and cross a small fence at approx. NO196702 to join the track.&lt;br/&gt; &lt;br/&gt;Reported 2023&lt;br/&gt;&lt;br/&gt;&lt;br/&gt;</v>
      </c>
      <c r="F474" s="2">
        <v>56.81557084132487</v>
      </c>
      <c r="G474" s="2">
        <v>-3.3188077478079498</v>
      </c>
      <c r="H474" s="2">
        <f>'Data Input '!M474</f>
        <v>378</v>
      </c>
      <c r="I474" s="2" t="str">
        <f>LOOKUP('Data Input '!C474,'Look Up Tables'!$G$19:$G$33,'Look Up Tables'!$I$19:$I$33)</f>
        <v>wedge</v>
      </c>
      <c r="J474" s="2" t="str">
        <f>LOOKUP('Data Input '!C474,'Look Up Tables'!$G$19:$G$33,'Look Up Tables'!$J$19:$J$33)</f>
        <v>Light Blue</v>
      </c>
      <c r="K474" s="2"/>
      <c r="L474" s="2"/>
      <c r="M474" s="2"/>
      <c r="N474" s="2"/>
    </row>
    <row r="475" spans="1:14" ht="45">
      <c r="A475" s="7">
        <f>'Data Input '!A475</f>
        <v>482</v>
      </c>
      <c r="B475" s="7" t="str">
        <f>'Data Input '!C475</f>
        <v>Access Issues</v>
      </c>
      <c r="C475" s="7"/>
      <c r="D475" s="20" t="str">
        <f>'Data Input '!D475</f>
        <v>Shinagag</v>
      </c>
      <c r="E475" s="20" t="str">
        <f>"Map# "&amp;'Data Input '!K475&amp;" Grid Ref: "&amp;"("&amp;'Data Input '!L475&amp;")"&amp;"&lt;br/&gt;"&amp;"Altitude "&amp;'Data Input '!M475&amp;"&lt;br/&gt;"&amp;'Data Input '!E475&amp;"&lt;br/&gt;"&amp;'Data Input '!F475&amp;"&lt;br/&gt;"&amp;" "&amp;'Data Input '!G475&amp;"&lt;br/&gt;"&amp;'Data Input '!N475&amp;" "&amp;'Data Input '!O475&amp;"&lt;br/&gt;"&amp;'Data Input '!H475&amp;"&lt;br/&gt;"&amp;'Data Input '!I475&amp;"&lt;br/&gt;"&amp;'Data Input '!J475</f>
        <v>Map# 43 Grid Ref: (NN955671)&lt;br/&gt;Altitude 420&lt;br/&gt;Decent track contouring SE from shortly after Shinagag that leads to the river crossing (Allt na Leacainn Moire) at NN 979 651. &lt;br/&gt;Path shown on map from there up to Stronhavie Crag, on the other hand, is either very overgrown or doesn't exist!&lt;br/&gt; &lt;br/&gt;Reported 2023&lt;br/&gt;&lt;br/&gt;&lt;br/&gt;</v>
      </c>
      <c r="F475" s="2">
        <v>56.783857021003953</v>
      </c>
      <c r="G475" s="2">
        <v>-3.7105891266783502</v>
      </c>
      <c r="H475" s="2">
        <f>'Data Input '!M475</f>
        <v>420</v>
      </c>
      <c r="I475" s="2" t="str">
        <f>LOOKUP('Data Input '!C475,'Look Up Tables'!$G$19:$G$33,'Look Up Tables'!$I$19:$I$33)</f>
        <v>wedge</v>
      </c>
      <c r="J475" s="2" t="str">
        <f>LOOKUP('Data Input '!C475,'Look Up Tables'!$G$19:$G$33,'Look Up Tables'!$J$19:$J$33)</f>
        <v>Light Blue</v>
      </c>
      <c r="K475" s="2"/>
      <c r="L475" s="2"/>
      <c r="M475" s="2"/>
      <c r="N475" s="2"/>
    </row>
    <row r="476" spans="1:14" ht="30">
      <c r="A476" s="7">
        <f>'Data Input '!A476</f>
        <v>483</v>
      </c>
      <c r="B476" s="7" t="str">
        <f>'Data Input '!C476</f>
        <v>POIs</v>
      </c>
      <c r="C476" s="7"/>
      <c r="D476" s="20" t="str">
        <f>'Data Input '!D476</f>
        <v>Lair</v>
      </c>
      <c r="E476" s="20" t="str">
        <f>"Map# "&amp;'Data Input '!K476&amp;" Grid Ref: "&amp;"("&amp;'Data Input '!L476&amp;")"&amp;"&lt;br/&gt;"&amp;"Altitude "&amp;'Data Input '!M476&amp;"&lt;br/&gt;"&amp;'Data Input '!E476&amp;"&lt;br/&gt;"&amp;'Data Input '!F476&amp;"&lt;br/&gt;"&amp;" "&amp;'Data Input '!G476&amp;"&lt;br/&gt;"&amp;'Data Input '!N476&amp;" "&amp;'Data Input '!O476&amp;"&lt;br/&gt;"&amp;'Data Input '!H476&amp;"&lt;br/&gt;"&amp;'Data Input '!I476&amp;"&lt;br/&gt;"&amp;'Data Input '!J476</f>
        <v>Map# 43 Grid Ref: (NO142633)&lt;br/&gt;Altitude 320&lt;br/&gt;A good tea room (Cairngorms National Park shop) just at the edge of the village&lt;br/&gt;&lt;br/&gt; &lt;br/&gt;Reported 2023&lt;br/&gt;&lt;br/&gt;&lt;br/&gt;</v>
      </c>
      <c r="F476" s="2">
        <v>56.75354647830639</v>
      </c>
      <c r="G476" s="2">
        <v>-3.403325007563367</v>
      </c>
      <c r="H476" s="2">
        <f>'Data Input '!M476</f>
        <v>320</v>
      </c>
      <c r="I476" s="2" t="str">
        <f>LOOKUP('Data Input '!C476,'Look Up Tables'!$G$19:$G$33,'Look Up Tables'!$I$19:$I$33)</f>
        <v>square</v>
      </c>
      <c r="J476" s="2" t="str">
        <f>LOOKUP('Data Input '!C476,'Look Up Tables'!$G$19:$G$33,'Look Up Tables'!$J$19:$J$33)</f>
        <v>Cyan</v>
      </c>
      <c r="K476" s="2"/>
      <c r="L476" s="2"/>
      <c r="M476" s="2"/>
      <c r="N476" s="2"/>
    </row>
    <row r="477" spans="1:14" ht="30">
      <c r="A477" s="7">
        <f>'Data Input '!A477</f>
        <v>484</v>
      </c>
      <c r="B477" s="7" t="str">
        <f>'Data Input '!C477</f>
        <v>River Crossings</v>
      </c>
      <c r="C477" s="7"/>
      <c r="D477" s="20" t="str">
        <f>'Data Input '!D477</f>
        <v>Alder Burn</v>
      </c>
      <c r="E477" s="20" t="str">
        <f>"Map# "&amp;'Data Input '!K477&amp;" Grid Ref: "&amp;"("&amp;'Data Input '!L477&amp;")"&amp;"&lt;br/&gt;"&amp;"Altitude "&amp;'Data Input '!M477&amp;"&lt;br/&gt;"&amp;'Data Input '!E477&amp;"&lt;br/&gt;"&amp;'Data Input '!F477&amp;"&lt;br/&gt;"&amp;" "&amp;'Data Input '!G477&amp;"&lt;br/&gt;"&amp;'Data Input '!N477&amp;" "&amp;'Data Input '!O477&amp;"&lt;br/&gt;"&amp;'Data Input '!H477&amp;"&lt;br/&gt;"&amp;'Data Input '!I477&amp;"&lt;br/&gt;"&amp;'Data Input '!J477</f>
        <v>Map# 42 Grid Ref: (NN496678)&lt;br/&gt;Altitude 364&lt;br/&gt;Nr Benalder Cottage&lt;br/&gt;Fine condition following recent work (2023) &lt;br/&gt; &lt;br/&gt;Reported 2023&lt;br/&gt;&lt;br/&gt;&lt;br/&gt;</v>
      </c>
      <c r="F477" s="2">
        <v>56.777583239857911</v>
      </c>
      <c r="G477" s="2">
        <v>-4.4616843770397896</v>
      </c>
      <c r="H477" s="2">
        <f>'Data Input '!M477</f>
        <v>364</v>
      </c>
      <c r="I477" s="2" t="str">
        <f>LOOKUP('Data Input '!C477,'Look Up Tables'!$G$19:$G$33,'Look Up Tables'!$I$19:$I$33)</f>
        <v>diamond</v>
      </c>
      <c r="J477" s="2" t="str">
        <f>LOOKUP('Data Input '!C477,'Look Up Tables'!$G$19:$G$33,'Look Up Tables'!$J$19:$J$33)</f>
        <v>Green</v>
      </c>
      <c r="K477" s="2"/>
      <c r="L477" s="2"/>
      <c r="M477" s="2"/>
      <c r="N477" s="2"/>
    </row>
    <row r="478" spans="1:14">
      <c r="A478" s="7">
        <f>'Data Input '!A478</f>
        <v>485</v>
      </c>
      <c r="B478" s="7" t="str">
        <f>'Data Input '!C478</f>
        <v>River Crossings</v>
      </c>
      <c r="C478" s="7"/>
      <c r="D478" s="20" t="str">
        <f>'Data Input '!D478</f>
        <v>R Mashie</v>
      </c>
      <c r="E478" s="20" t="str">
        <f>"Map# "&amp;'Data Input '!K478&amp;" Grid Ref: "&amp;"("&amp;'Data Input '!L478&amp;")"&amp;"&lt;br/&gt;"&amp;"Altitude "&amp;'Data Input '!M478&amp;"&lt;br/&gt;"&amp;'Data Input '!E478&amp;"&lt;br/&gt;"&amp;'Data Input '!F478&amp;"&lt;br/&gt;"&amp;" "&amp;'Data Input '!G478&amp;"&lt;br/&gt;"&amp;'Data Input '!N478&amp;" "&amp;'Data Input '!O478&amp;"&lt;br/&gt;"&amp;'Data Input '!H478&amp;"&lt;br/&gt;"&amp;'Data Input '!I478&amp;"&lt;br/&gt;"&amp;'Data Input '!J478</f>
        <v>Map# 42 Grid Ref: (NN574866)&lt;br/&gt;Altitude 423&lt;br/&gt;Good bridge not on OS Maps&lt;br/&gt;&lt;br/&gt; &lt;br/&gt;Reported 2023&lt;br/&gt;&lt;br/&gt;&lt;br/&gt;</v>
      </c>
      <c r="F478" s="2">
        <v>56.948803709926175</v>
      </c>
      <c r="G478" s="2">
        <v>-4.3446815421025287</v>
      </c>
      <c r="H478" s="2">
        <f>'Data Input '!M478</f>
        <v>423</v>
      </c>
      <c r="I478" s="2" t="str">
        <f>LOOKUP('Data Input '!C478,'Look Up Tables'!$G$19:$G$33,'Look Up Tables'!$I$19:$I$33)</f>
        <v>diamond</v>
      </c>
      <c r="J478" s="2" t="str">
        <f>LOOKUP('Data Input '!C478,'Look Up Tables'!$G$19:$G$33,'Look Up Tables'!$J$19:$J$33)</f>
        <v>Green</v>
      </c>
      <c r="K478" s="2"/>
      <c r="L478" s="2"/>
      <c r="M478" s="2"/>
      <c r="N478" s="2"/>
    </row>
    <row r="479" spans="1:14">
      <c r="A479" s="7">
        <f>'Data Input '!A479</f>
        <v>486</v>
      </c>
      <c r="B479" s="7" t="str">
        <f>'Data Input '!C479</f>
        <v>River Crossings</v>
      </c>
      <c r="C479" s="7"/>
      <c r="D479" s="20" t="str">
        <f>'Data Input '!D479</f>
        <v>Allt a'Mhill Ghairbh</v>
      </c>
      <c r="E479" s="20" t="str">
        <f>"Map# "&amp;'Data Input '!K479&amp;" Grid Ref: "&amp;"("&amp;'Data Input '!L479&amp;")"&amp;"&lt;br/&gt;"&amp;"Altitude "&amp;'Data Input '!M479&amp;"&lt;br/&gt;"&amp;'Data Input '!E479&amp;"&lt;br/&gt;"&amp;'Data Input '!F479&amp;"&lt;br/&gt;"&amp;" "&amp;'Data Input '!G479&amp;"&lt;br/&gt;"&amp;'Data Input '!N479&amp;" "&amp;'Data Input '!O479&amp;"&lt;br/&gt;"&amp;'Data Input '!H479&amp;"&lt;br/&gt;"&amp;'Data Input '!I479&amp;"&lt;br/&gt;"&amp;'Data Input '!J479</f>
        <v>Map# 34 Grid Ref: (NN451965)&lt;br/&gt;Altitude 429&lt;br/&gt;Bridge adjacent to the Ford&lt;br/&gt;&lt;br/&gt; &lt;br/&gt;Reported 2023&lt;br/&gt;&lt;br/&gt;&lt;br/&gt;</v>
      </c>
      <c r="F479" s="2">
        <v>57.033707800943276</v>
      </c>
      <c r="G479" s="2">
        <v>-4.5527832816033014</v>
      </c>
      <c r="H479" s="2">
        <f>'Data Input '!M479</f>
        <v>429</v>
      </c>
      <c r="I479" s="2" t="str">
        <f>LOOKUP('Data Input '!C479,'Look Up Tables'!$G$19:$G$33,'Look Up Tables'!$I$19:$I$33)</f>
        <v>diamond</v>
      </c>
      <c r="J479" s="2" t="str">
        <f>LOOKUP('Data Input '!C479,'Look Up Tables'!$G$19:$G$33,'Look Up Tables'!$J$19:$J$33)</f>
        <v>Green</v>
      </c>
      <c r="K479" s="2"/>
      <c r="L479" s="2"/>
      <c r="M479" s="2"/>
      <c r="N479" s="2"/>
    </row>
    <row r="480" spans="1:14" ht="30">
      <c r="A480" s="7">
        <f>'Data Input '!A480</f>
        <v>487</v>
      </c>
      <c r="B480" s="7" t="str">
        <f>'Data Input '!C480</f>
        <v>Difficult Ground</v>
      </c>
      <c r="C480" s="7"/>
      <c r="D480" s="20" t="str">
        <f>'Data Input '!D480</f>
        <v>Dirc Bheag</v>
      </c>
      <c r="E480" s="20" t="str">
        <f>"Map# "&amp;'Data Input '!K480&amp;" Grid Ref: "&amp;"("&amp;'Data Input '!L480&amp;")"&amp;"&lt;br/&gt;"&amp;"Altitude "&amp;'Data Input '!M480&amp;"&lt;br/&gt;"&amp;'Data Input '!E480&amp;"&lt;br/&gt;"&amp;'Data Input '!F480&amp;"&lt;br/&gt;"&amp;" "&amp;'Data Input '!G480&amp;"&lt;br/&gt;"&amp;'Data Input '!N480&amp;" "&amp;'Data Input '!O480&amp;"&lt;br/&gt;"&amp;'Data Input '!H480&amp;"&lt;br/&gt;"&amp;'Data Input '!I480&amp;"&lt;br/&gt;"&amp;'Data Input '!J480</f>
        <v>Map# 42 Grid Ref: (NN587865)&lt;br/&gt;Altitude 518&lt;br/&gt;V Rocky/dangerous traverse through gap/cleft.&lt;br/&gt;Recommend going to W and N of Spot Height 589 to pick up path then track heading E along Allt An't Sluic&lt;br/&gt; &lt;br/&gt;Verified 2023&lt;br/&gt;&lt;br/&gt;&lt;br/&gt;</v>
      </c>
      <c r="F480" s="2">
        <v>56.948304697114594</v>
      </c>
      <c r="G480" s="2">
        <v>-4.3232706447944427</v>
      </c>
      <c r="H480" s="2">
        <f>'Data Input '!M480</f>
        <v>518</v>
      </c>
      <c r="I480" s="2" t="str">
        <f>LOOKUP('Data Input '!C480,'Look Up Tables'!$G$19:$G$33,'Look Up Tables'!$I$19:$I$33)</f>
        <v>cross</v>
      </c>
      <c r="J480" s="2" t="str">
        <f>LOOKUP('Data Input '!C480,'Look Up Tables'!$G$19:$G$33,'Look Up Tables'!$J$19:$J$33)</f>
        <v>Yellow</v>
      </c>
      <c r="K480" s="2"/>
      <c r="L480" s="2"/>
      <c r="M480" s="2"/>
      <c r="N480" s="2"/>
    </row>
    <row r="481" spans="1:14" ht="45">
      <c r="A481" s="7">
        <f>'Data Input '!A481</f>
        <v>488</v>
      </c>
      <c r="B481" s="7" t="str">
        <f>'Data Input '!C481</f>
        <v>Difficult Ground</v>
      </c>
      <c r="C481" s="7"/>
      <c r="D481" s="20" t="str">
        <f>'Data Input '!D481</f>
        <v>Glen Feshie</v>
      </c>
      <c r="E481" s="20" t="str">
        <f>"Map# "&amp;'Data Input '!K481&amp;" Grid Ref: "&amp;"("&amp;'Data Input '!L481&amp;")"&amp;"&lt;br/&gt;"&amp;"Altitude "&amp;'Data Input '!M481&amp;"&lt;br/&gt;"&amp;'Data Input '!E481&amp;"&lt;br/&gt;"&amp;'Data Input '!F481&amp;"&lt;br/&gt;"&amp;" "&amp;'Data Input '!G481&amp;"&lt;br/&gt;"&amp;'Data Input '!N481&amp;" "&amp;'Data Input '!O481&amp;"&lt;br/&gt;"&amp;'Data Input '!H481&amp;"&lt;br/&gt;"&amp;'Data Input '!I481&amp;"&lt;br/&gt;"&amp;'Data Input '!J481</f>
        <v>Map# 35,43 Grid Ref: (NN850913)&lt;br/&gt;Altitude 405&lt;br/&gt;Landslip where path is narrow and crosses a steep slope.&lt;br/&gt;Hopefully, the path will be repaired by TGOC 2024, but may need a FWA to circumvent.&lt;br/&gt; Glen Feshie route can stll be used for TGOC 2024, but may need some late re-route if situation worsens.&lt;br/&gt;Verified 2023&lt;br/&gt;TGOC will re-assess in Spring 2024.&lt;br/&gt;&lt;br/&gt;</v>
      </c>
      <c r="F481" s="2">
        <v>56.998688555649366</v>
      </c>
      <c r="G481" s="2">
        <v>-3.8933274858058997</v>
      </c>
      <c r="H481" s="2">
        <f>'Data Input '!M481</f>
        <v>405</v>
      </c>
      <c r="I481" s="2" t="str">
        <f>LOOKUP('Data Input '!C481,'Look Up Tables'!$G$19:$G$33,'Look Up Tables'!$I$19:$I$33)</f>
        <v>cross</v>
      </c>
      <c r="J481" s="2" t="str">
        <f>LOOKUP('Data Input '!C481,'Look Up Tables'!$G$19:$G$33,'Look Up Tables'!$J$19:$J$33)</f>
        <v>Yellow</v>
      </c>
      <c r="K481" s="2"/>
      <c r="L481" s="2"/>
      <c r="M481" s="2"/>
      <c r="N481" s="2"/>
    </row>
    <row r="482" spans="1:14" ht="30">
      <c r="A482" s="7">
        <f>'Data Input '!A482</f>
        <v>489</v>
      </c>
      <c r="B482" s="7" t="str">
        <f>'Data Input '!C482</f>
        <v>River Crossings</v>
      </c>
      <c r="C482" s="7"/>
      <c r="D482" s="20" t="str">
        <f>'Data Input '!D482</f>
        <v>R North Esk</v>
      </c>
      <c r="E482" s="20" t="str">
        <f>"Map# "&amp;'Data Input '!K482&amp;" Grid Ref: "&amp;"("&amp;'Data Input '!L482&amp;")"&amp;"&lt;br/&gt;"&amp;"Altitude "&amp;'Data Input '!M482&amp;"&lt;br/&gt;"&amp;'Data Input '!E482&amp;"&lt;br/&gt;"&amp;'Data Input '!F482&amp;"&lt;br/&gt;"&amp;" "&amp;'Data Input '!G482&amp;"&lt;br/&gt;"&amp;'Data Input '!N482&amp;" "&amp;'Data Input '!O482&amp;"&lt;br/&gt;"&amp;'Data Input '!H482&amp;"&lt;br/&gt;"&amp;'Data Input '!I482&amp;"&lt;br/&gt;"&amp;'Data Input '!J482</f>
        <v>Map# 45 Grid Ref: (NO602690)&lt;br/&gt;Altitude 52&lt;br/&gt;Shakin' Brig', Edzell damaged in floods 2023.&lt;br/&gt;Closed - no known re-opening date.&lt;br/&gt; TGOC will report back in Spring 2024&lt;br/&gt;Verified 2023&lt;br/&gt;&lt;br/&gt;&lt;br/&gt;</v>
      </c>
      <c r="F482" s="2">
        <v>56.81095207701307</v>
      </c>
      <c r="G482" s="2">
        <v>-2.6519340421707143</v>
      </c>
      <c r="H482" s="2">
        <f>'Data Input '!M482</f>
        <v>52</v>
      </c>
      <c r="I482" s="2" t="str">
        <f>LOOKUP('Data Input '!C482,'Look Up Tables'!$G$19:$G$33,'Look Up Tables'!$I$19:$I$33)</f>
        <v>diamond</v>
      </c>
      <c r="J482" s="2" t="str">
        <f>LOOKUP('Data Input '!C482,'Look Up Tables'!$G$19:$G$33,'Look Up Tables'!$J$19:$J$33)</f>
        <v>Green</v>
      </c>
      <c r="K482" s="2"/>
      <c r="L482" s="2"/>
      <c r="M482" s="2"/>
      <c r="N482" s="2"/>
    </row>
    <row r="483" spans="1:14" ht="30">
      <c r="A483" s="7">
        <f>'Data Input '!A483</f>
        <v>490</v>
      </c>
      <c r="B483" s="7" t="str">
        <f>'Data Input '!C483</f>
        <v>Accomm.</v>
      </c>
      <c r="C483" s="7"/>
      <c r="D483" s="20" t="str">
        <f>'Data Input '!D483</f>
        <v>Dovecot Campsite, North Water Bridge</v>
      </c>
      <c r="E483" s="20" t="str">
        <f>"Map# "&amp;'Data Input '!K483&amp;" Grid Ref: "&amp;"("&amp;'Data Input '!L483&amp;")"&amp;"&lt;br/&gt;"&amp;"Altitude "&amp;'Data Input '!M483&amp;"&lt;br/&gt;"&amp;'Data Input '!E483&amp;"&lt;br/&gt;"&amp;'Data Input '!F483&amp;"&lt;br/&gt;"&amp;" "&amp;'Data Input '!G483&amp;"&lt;br/&gt;"&amp;'Data Input '!N483&amp;" "&amp;'Data Input '!O483&amp;"&lt;br/&gt;"&amp;'Data Input '!H483&amp;"&lt;br/&gt;"&amp;'Data Input '!I483&amp;"&lt;br/&gt;"&amp;'Data Input '!J483</f>
        <v>Map# 45 Grid Ref: (NO649662)&lt;br/&gt;Altitude 27&lt;br/&gt;Flood damaged during storm in 2023.&lt;br/&gt;Closed - no known re-opening date.&lt;br/&gt; TGOC will report back in Spring 2024&lt;br/&gt;Verified 2023&lt;br/&gt;&lt;br/&gt;&lt;br/&gt;</v>
      </c>
      <c r="F483" s="2">
        <v>56.786174853270076</v>
      </c>
      <c r="G483" s="2">
        <v>-2.5745667001885071</v>
      </c>
      <c r="H483" s="2">
        <f>'Data Input '!M483</f>
        <v>27</v>
      </c>
      <c r="I483" s="2" t="str">
        <f>LOOKUP('Data Input '!C483,'Look Up Tables'!$G$19:$G$33,'Look Up Tables'!$I$19:$I$33)</f>
        <v>triangle</v>
      </c>
      <c r="J483" s="2" t="str">
        <f>LOOKUP('Data Input '!C483,'Look Up Tables'!$G$19:$G$33,'Look Up Tables'!$J$19:$J$33)</f>
        <v>Light Green</v>
      </c>
      <c r="K483" s="2"/>
      <c r="L483" s="2"/>
      <c r="M483" s="2"/>
      <c r="N483" s="2"/>
    </row>
    <row r="484" spans="1:14" ht="30">
      <c r="A484" s="7">
        <f>'Data Input '!A484</f>
        <v>491</v>
      </c>
      <c r="B484" s="7" t="str">
        <f>'Data Input '!C484</f>
        <v>Accomm.</v>
      </c>
      <c r="C484" s="7"/>
      <c r="D484" s="20" t="str">
        <f>'Data Input '!D484</f>
        <v>Eastmill Camp Site, Brechin</v>
      </c>
      <c r="E484" s="20" t="str">
        <f>"Map# "&amp;'Data Input '!K484&amp;" Grid Ref: "&amp;"("&amp;'Data Input '!L484&amp;")"&amp;"&lt;br/&gt;"&amp;"Altitude "&amp;'Data Input '!M484&amp;"&lt;br/&gt;"&amp;'Data Input '!E484&amp;"&lt;br/&gt;"&amp;'Data Input '!F484&amp;"&lt;br/&gt;"&amp;" "&amp;'Data Input '!G484&amp;"&lt;br/&gt;"&amp;'Data Input '!N484&amp;" "&amp;'Data Input '!O484&amp;"&lt;br/&gt;"&amp;'Data Input '!H484&amp;"&lt;br/&gt;"&amp;'Data Input '!I484&amp;"&lt;br/&gt;"&amp;'Data Input '!J484</f>
        <v>Map# 54 Grid Ref: (NO607594)&lt;br/&gt;Altitude 20&lt;br/&gt;Flood damaged during storm in 2023.&lt;br/&gt;Closed - no known re-opening date.&lt;br/&gt; TGOC will report back in Spring 2024&lt;br/&gt;Verified 2023&lt;br/&gt;&lt;br/&gt;&lt;br/&gt;</v>
      </c>
      <c r="F484" s="2">
        <v>56.724747557707346</v>
      </c>
      <c r="G484" s="2">
        <v>-2.6422700961569321</v>
      </c>
      <c r="H484" s="2">
        <f>'Data Input '!M484</f>
        <v>20</v>
      </c>
      <c r="I484" s="2" t="str">
        <f>LOOKUP('Data Input '!C484,'Look Up Tables'!$G$19:$G$33,'Look Up Tables'!$I$19:$I$33)</f>
        <v>triangle</v>
      </c>
      <c r="J484" s="2" t="str">
        <f>LOOKUP('Data Input '!C484,'Look Up Tables'!$G$19:$G$33,'Look Up Tables'!$J$19:$J$33)</f>
        <v>Light Green</v>
      </c>
      <c r="K484" s="2"/>
      <c r="L484" s="2"/>
      <c r="M484" s="2"/>
      <c r="N484" s="2"/>
    </row>
    <row r="485" spans="1:14" ht="30">
      <c r="A485" s="7">
        <f>'Data Input '!A485</f>
        <v>492</v>
      </c>
      <c r="B485" s="7" t="str">
        <f>'Data Input '!C485</f>
        <v>Difficult Ground</v>
      </c>
      <c r="C485" s="7"/>
      <c r="D485" s="20" t="str">
        <f>'Data Input '!D485</f>
        <v>Bidein a Chabair</v>
      </c>
      <c r="E485" s="20" t="str">
        <f>"Map# "&amp;'Data Input '!K485&amp;" Grid Ref: "&amp;"("&amp;'Data Input '!L485&amp;")"&amp;"&lt;br/&gt;"&amp;"Altitude "&amp;'Data Input '!M485&amp;"&lt;br/&gt;"&amp;'Data Input '!E485&amp;"&lt;br/&gt;"&amp;'Data Input '!F485&amp;"&lt;br/&gt;"&amp;" "&amp;'Data Input '!G485&amp;"&lt;br/&gt;"&amp;'Data Input '!N485&amp;" "&amp;'Data Input '!O485&amp;"&lt;br/&gt;"&amp;'Data Input '!H485&amp;"&lt;br/&gt;"&amp;'Data Input '!I485&amp;"&lt;br/&gt;"&amp;'Data Input '!J485</f>
        <v>Map# 33,40 Grid Ref: (NM888930)&lt;br/&gt;Altitude 784&lt;br/&gt;Descent to the E to get to lochan involves a tricky scramble.&lt;br/&gt;Difficult particularly in poor weather.&lt;br/&gt; &lt;br/&gt;Verified 2023&lt;br/&gt;&lt;br/&gt;&lt;br/&gt;</v>
      </c>
      <c r="F485" s="2">
        <v>56.979995606097766</v>
      </c>
      <c r="G485" s="2">
        <v>-5.476003651703512</v>
      </c>
      <c r="H485" s="2">
        <f>'Data Input '!M485</f>
        <v>784</v>
      </c>
      <c r="I485" s="2" t="str">
        <f>LOOKUP('Data Input '!C485,'Look Up Tables'!$G$19:$G$33,'Look Up Tables'!$I$19:$I$33)</f>
        <v>cross</v>
      </c>
      <c r="J485" s="2" t="str">
        <f>LOOKUP('Data Input '!C485,'Look Up Tables'!$G$19:$G$33,'Look Up Tables'!$J$19:$J$33)</f>
        <v>Yellow</v>
      </c>
      <c r="K485" s="2"/>
      <c r="L485" s="2"/>
      <c r="M485" s="2"/>
      <c r="N485" s="2"/>
    </row>
    <row r="486" spans="1:14">
      <c r="A486" s="7">
        <f>'Data Input '!A486</f>
        <v>493</v>
      </c>
      <c r="B486" s="7">
        <f>'Data Input '!C486</f>
        <v>0</v>
      </c>
      <c r="C486" s="7"/>
      <c r="D486" s="20">
        <f>'Data Input '!D486</f>
        <v>0</v>
      </c>
      <c r="E486" s="20" t="str">
        <f>"Map# "&amp;'Data Input '!K486&amp;" Grid Ref: "&amp;"("&amp;'Data Input '!L486&amp;")"&amp;"&lt;br/&gt;"&amp;"Altitude "&amp;'Data Input '!M486&amp;"&lt;br/&gt;"&amp;'Data Input '!E486&amp;"&lt;br/&gt;"&amp;'Data Input '!F486&amp;"&lt;br/&gt;"&amp;" "&amp;'Data Input '!G486&amp;"&lt;br/&gt;"&amp;'Data Input '!N486&amp;" "&amp;'Data Input '!O486&amp;"&lt;br/&gt;"&amp;'Data Input '!H486&amp;"&lt;br/&gt;"&amp;'Data Input '!I486&amp;"&lt;br/&gt;"&amp;'Data Input '!J486</f>
        <v>Map#  Grid Ref: ()&lt;br/&gt;Altitude &lt;br/&gt;&lt;br/&gt;&lt;br/&gt; &lt;br/&gt; &lt;br/&gt;&lt;br/&gt;&lt;br/&gt;</v>
      </c>
      <c r="F486" s="2">
        <v>0</v>
      </c>
      <c r="G486" s="2">
        <v>0</v>
      </c>
      <c r="H486" s="2">
        <f>'Data Input '!M486</f>
        <v>0</v>
      </c>
      <c r="I486" s="2" t="e">
        <f>LOOKUP('Data Input '!C486,'Look Up Tables'!$G$19:$G$33,'Look Up Tables'!$I$19:$I$33)</f>
        <v>#N/A</v>
      </c>
      <c r="J486" s="2" t="e">
        <f>LOOKUP('Data Input '!C486,'Look Up Tables'!$G$19:$G$33,'Look Up Tables'!$J$19:$J$33)</f>
        <v>#N/A</v>
      </c>
      <c r="K486" s="2"/>
      <c r="L486" s="2"/>
      <c r="M486" s="2"/>
      <c r="N486" s="2"/>
    </row>
    <row r="487" spans="1:14">
      <c r="A487" s="7">
        <f>'Data Input '!A487</f>
        <v>494</v>
      </c>
      <c r="B487" s="7">
        <f>'Data Input '!C487</f>
        <v>0</v>
      </c>
      <c r="C487" s="7"/>
      <c r="D487" s="20">
        <f>'Data Input '!D487</f>
        <v>0</v>
      </c>
      <c r="E487" s="20" t="str">
        <f>"Map# "&amp;'Data Input '!K487&amp;" Grid Ref: "&amp;"("&amp;'Data Input '!L487&amp;")"&amp;"&lt;br/&gt;"&amp;"Altitude "&amp;'Data Input '!M487&amp;"&lt;br/&gt;"&amp;'Data Input '!E487&amp;"&lt;br/&gt;"&amp;'Data Input '!F487&amp;"&lt;br/&gt;"&amp;" "&amp;'Data Input '!G487&amp;"&lt;br/&gt;"&amp;'Data Input '!N487&amp;" "&amp;'Data Input '!O487&amp;"&lt;br/&gt;"&amp;'Data Input '!H487&amp;"&lt;br/&gt;"&amp;'Data Input '!I487&amp;"&lt;br/&gt;"&amp;'Data Input '!J487</f>
        <v>Map#  Grid Ref: ()&lt;br/&gt;Altitude &lt;br/&gt;&lt;br/&gt;&lt;br/&gt; &lt;br/&gt; &lt;br/&gt;&lt;br/&gt;&lt;br/&gt;</v>
      </c>
      <c r="F487" s="2">
        <v>0</v>
      </c>
      <c r="G487" s="2">
        <v>0</v>
      </c>
      <c r="H487" s="2">
        <f>'Data Input '!M487</f>
        <v>0</v>
      </c>
      <c r="I487" s="2" t="e">
        <f>LOOKUP('Data Input '!C487,'Look Up Tables'!$G$19:$G$33,'Look Up Tables'!$I$19:$I$33)</f>
        <v>#N/A</v>
      </c>
      <c r="J487" s="2" t="e">
        <f>LOOKUP('Data Input '!C487,'Look Up Tables'!$G$19:$G$33,'Look Up Tables'!$J$19:$J$33)</f>
        <v>#N/A</v>
      </c>
      <c r="K487" s="2"/>
      <c r="L487" s="2"/>
      <c r="M487" s="2"/>
      <c r="N487" s="2"/>
    </row>
    <row r="488" spans="1:14">
      <c r="A488" s="7">
        <f>'Data Input '!A488</f>
        <v>495</v>
      </c>
      <c r="B488" s="7">
        <f>'Data Input '!C488</f>
        <v>0</v>
      </c>
      <c r="C488" s="7"/>
      <c r="D488" s="20">
        <f>'Data Input '!D488</f>
        <v>0</v>
      </c>
      <c r="E488" s="20" t="str">
        <f>"Map# "&amp;'Data Input '!K488&amp;" Grid Ref: "&amp;"("&amp;'Data Input '!L488&amp;")"&amp;"&lt;br/&gt;"&amp;"Altitude "&amp;'Data Input '!M488&amp;"&lt;br/&gt;"&amp;'Data Input '!E488&amp;"&lt;br/&gt;"&amp;'Data Input '!F488&amp;"&lt;br/&gt;"&amp;" "&amp;'Data Input '!G488&amp;"&lt;br/&gt;"&amp;'Data Input '!N488&amp;" "&amp;'Data Input '!O488&amp;"&lt;br/&gt;"&amp;'Data Input '!H488&amp;"&lt;br/&gt;"&amp;'Data Input '!I488&amp;"&lt;br/&gt;"&amp;'Data Input '!J488</f>
        <v>Map#  Grid Ref: ()&lt;br/&gt;Altitude &lt;br/&gt;&lt;br/&gt;&lt;br/&gt; &lt;br/&gt; &lt;br/&gt;&lt;br/&gt;&lt;br/&gt;</v>
      </c>
      <c r="F488" s="2">
        <v>0</v>
      </c>
      <c r="G488" s="2">
        <v>0</v>
      </c>
      <c r="H488" s="2">
        <f>'Data Input '!M488</f>
        <v>0</v>
      </c>
      <c r="I488" s="2" t="e">
        <f>LOOKUP('Data Input '!C488,'Look Up Tables'!$G$19:$G$33,'Look Up Tables'!$I$19:$I$33)</f>
        <v>#N/A</v>
      </c>
      <c r="J488" s="2" t="e">
        <f>LOOKUP('Data Input '!C488,'Look Up Tables'!$G$19:$G$33,'Look Up Tables'!$J$19:$J$33)</f>
        <v>#N/A</v>
      </c>
      <c r="K488" s="2"/>
      <c r="L488" s="2"/>
      <c r="M488" s="2"/>
      <c r="N488" s="2"/>
    </row>
    <row r="489" spans="1:14">
      <c r="A489" s="7">
        <f>'Data Input '!A489</f>
        <v>496</v>
      </c>
      <c r="B489" s="7">
        <f>'Data Input '!C489</f>
        <v>0</v>
      </c>
      <c r="C489" s="7"/>
      <c r="D489" s="20">
        <f>'Data Input '!D489</f>
        <v>0</v>
      </c>
      <c r="E489" s="20" t="str">
        <f>"Map# "&amp;'Data Input '!K489&amp;" Grid Ref: "&amp;"("&amp;'Data Input '!L489&amp;")"&amp;"&lt;br/&gt;"&amp;"Altitude "&amp;'Data Input '!M489&amp;"&lt;br/&gt;"&amp;'Data Input '!E489&amp;"&lt;br/&gt;"&amp;'Data Input '!F489&amp;"&lt;br/&gt;"&amp;" "&amp;'Data Input '!G489&amp;"&lt;br/&gt;"&amp;'Data Input '!N489&amp;" "&amp;'Data Input '!O489&amp;"&lt;br/&gt;"&amp;'Data Input '!H489&amp;"&lt;br/&gt;"&amp;'Data Input '!I489&amp;"&lt;br/&gt;"&amp;'Data Input '!J489</f>
        <v>Map#  Grid Ref: ()&lt;br/&gt;Altitude &lt;br/&gt;&lt;br/&gt;&lt;br/&gt; &lt;br/&gt; &lt;br/&gt;&lt;br/&gt;&lt;br/&gt;</v>
      </c>
      <c r="F489" s="2">
        <v>0</v>
      </c>
      <c r="G489" s="2">
        <v>0</v>
      </c>
      <c r="H489" s="2">
        <f>'Data Input '!M489</f>
        <v>0</v>
      </c>
      <c r="I489" s="2" t="e">
        <f>LOOKUP('Data Input '!C489,'Look Up Tables'!$G$19:$G$33,'Look Up Tables'!$I$19:$I$33)</f>
        <v>#N/A</v>
      </c>
      <c r="J489" s="2" t="e">
        <f>LOOKUP('Data Input '!C489,'Look Up Tables'!$G$19:$G$33,'Look Up Tables'!$J$19:$J$33)</f>
        <v>#N/A</v>
      </c>
      <c r="K489" s="2"/>
      <c r="L489" s="2"/>
      <c r="M489" s="2"/>
      <c r="N489" s="2"/>
    </row>
    <row r="490" spans="1:14">
      <c r="A490" s="7">
        <f>'Data Input '!A490</f>
        <v>497</v>
      </c>
      <c r="B490" s="7">
        <f>'Data Input '!C490</f>
        <v>0</v>
      </c>
      <c r="C490" s="7"/>
      <c r="D490" s="20">
        <f>'Data Input '!D490</f>
        <v>0</v>
      </c>
      <c r="E490" s="20" t="str">
        <f>"Map# "&amp;'Data Input '!K490&amp;" Grid Ref: "&amp;"("&amp;'Data Input '!L490&amp;")"&amp;"&lt;br/&gt;"&amp;"Altitude "&amp;'Data Input '!M490&amp;"&lt;br/&gt;"&amp;'Data Input '!E490&amp;"&lt;br/&gt;"&amp;'Data Input '!F490&amp;"&lt;br/&gt;"&amp;" "&amp;'Data Input '!G490&amp;"&lt;br/&gt;"&amp;'Data Input '!N490&amp;" "&amp;'Data Input '!O490&amp;"&lt;br/&gt;"&amp;'Data Input '!H490&amp;"&lt;br/&gt;"&amp;'Data Input '!I490&amp;"&lt;br/&gt;"&amp;'Data Input '!J490</f>
        <v>Map#  Grid Ref: ()&lt;br/&gt;Altitude &lt;br/&gt;&lt;br/&gt;&lt;br/&gt; &lt;br/&gt; &lt;br/&gt;&lt;br/&gt;&lt;br/&gt;</v>
      </c>
      <c r="F490" s="2">
        <v>0</v>
      </c>
      <c r="G490" s="2">
        <v>0</v>
      </c>
      <c r="H490" s="2">
        <f>'Data Input '!M490</f>
        <v>0</v>
      </c>
      <c r="I490" s="2" t="e">
        <f>LOOKUP('Data Input '!C490,'Look Up Tables'!$G$19:$G$33,'Look Up Tables'!$I$19:$I$33)</f>
        <v>#N/A</v>
      </c>
      <c r="J490" s="2" t="e">
        <f>LOOKUP('Data Input '!C490,'Look Up Tables'!$G$19:$G$33,'Look Up Tables'!$J$19:$J$33)</f>
        <v>#N/A</v>
      </c>
      <c r="K490" s="2"/>
      <c r="L490" s="2"/>
      <c r="M490" s="2"/>
      <c r="N490" s="2"/>
    </row>
    <row r="491" spans="1:14">
      <c r="A491" s="7">
        <f>'Data Input '!A491</f>
        <v>498</v>
      </c>
      <c r="B491" s="7">
        <f>'Data Input '!C491</f>
        <v>0</v>
      </c>
      <c r="C491" s="7"/>
      <c r="D491" s="20">
        <f>'Data Input '!D491</f>
        <v>0</v>
      </c>
      <c r="E491" s="20" t="str">
        <f>"Map# "&amp;'Data Input '!K491&amp;" Grid Ref: "&amp;"("&amp;'Data Input '!L491&amp;")"&amp;"&lt;br/&gt;"&amp;"Altitude "&amp;'Data Input '!M491&amp;"&lt;br/&gt;"&amp;'Data Input '!E491&amp;"&lt;br/&gt;"&amp;'Data Input '!F491&amp;"&lt;br/&gt;"&amp;" "&amp;'Data Input '!G491&amp;"&lt;br/&gt;"&amp;'Data Input '!N491&amp;" "&amp;'Data Input '!O491&amp;"&lt;br/&gt;"&amp;'Data Input '!H491&amp;"&lt;br/&gt;"&amp;'Data Input '!I491&amp;"&lt;br/&gt;"&amp;'Data Input '!J491</f>
        <v>Map#  Grid Ref: ()&lt;br/&gt;Altitude &lt;br/&gt;&lt;br/&gt;&lt;br/&gt; &lt;br/&gt; &lt;br/&gt;&lt;br/&gt;&lt;br/&gt;</v>
      </c>
      <c r="F491" s="2">
        <v>0</v>
      </c>
      <c r="G491" s="2">
        <v>0</v>
      </c>
      <c r="H491" s="2">
        <f>'Data Input '!M491</f>
        <v>0</v>
      </c>
      <c r="I491" s="2" t="e">
        <f>LOOKUP('Data Input '!C491,'Look Up Tables'!$G$19:$G$33,'Look Up Tables'!$I$19:$I$33)</f>
        <v>#N/A</v>
      </c>
      <c r="J491" s="2" t="e">
        <f>LOOKUP('Data Input '!C491,'Look Up Tables'!$G$19:$G$33,'Look Up Tables'!$J$19:$J$33)</f>
        <v>#N/A</v>
      </c>
      <c r="K491" s="2"/>
      <c r="L491" s="2"/>
      <c r="M491" s="2"/>
      <c r="N491" s="2"/>
    </row>
    <row r="492" spans="1:14">
      <c r="A492" s="7">
        <f>'Data Input '!A492</f>
        <v>499</v>
      </c>
      <c r="B492" s="7">
        <f>'Data Input '!C492</f>
        <v>0</v>
      </c>
      <c r="C492" s="7"/>
      <c r="D492" s="20">
        <f>'Data Input '!D492</f>
        <v>0</v>
      </c>
      <c r="E492" s="20" t="str">
        <f>"Map# "&amp;'Data Input '!K492&amp;" Grid Ref: "&amp;"("&amp;'Data Input '!L492&amp;")"&amp;"&lt;br/&gt;"&amp;"Altitude "&amp;'Data Input '!M492&amp;"&lt;br/&gt;"&amp;'Data Input '!E492&amp;"&lt;br/&gt;"&amp;'Data Input '!F492&amp;"&lt;br/&gt;"&amp;" "&amp;'Data Input '!G492&amp;"&lt;br/&gt;"&amp;'Data Input '!N492&amp;" "&amp;'Data Input '!O492&amp;"&lt;br/&gt;"&amp;'Data Input '!H492&amp;"&lt;br/&gt;"&amp;'Data Input '!I492&amp;"&lt;br/&gt;"&amp;'Data Input '!J492</f>
        <v>Map#  Grid Ref: ()&lt;br/&gt;Altitude &lt;br/&gt;&lt;br/&gt;&lt;br/&gt; &lt;br/&gt; &lt;br/&gt;&lt;br/&gt;&lt;br/&gt;</v>
      </c>
      <c r="F492" s="2">
        <v>0</v>
      </c>
      <c r="G492" s="2">
        <v>0</v>
      </c>
      <c r="H492" s="2">
        <f>'Data Input '!M492</f>
        <v>0</v>
      </c>
      <c r="I492" s="2" t="e">
        <f>LOOKUP('Data Input '!C492,'Look Up Tables'!$G$19:$G$33,'Look Up Tables'!$I$19:$I$33)</f>
        <v>#N/A</v>
      </c>
      <c r="J492" s="2" t="e">
        <f>LOOKUP('Data Input '!C492,'Look Up Tables'!$G$19:$G$33,'Look Up Tables'!$J$19:$J$33)</f>
        <v>#N/A</v>
      </c>
      <c r="K492" s="2"/>
      <c r="L492" s="2"/>
      <c r="M492" s="2"/>
      <c r="N492" s="2"/>
    </row>
    <row r="493" spans="1:14">
      <c r="A493" s="7">
        <f>'Data Input '!A493</f>
        <v>500</v>
      </c>
      <c r="B493" s="7">
        <f>'Data Input '!C493</f>
        <v>0</v>
      </c>
      <c r="C493" s="7"/>
      <c r="D493" s="20">
        <f>'Data Input '!D493</f>
        <v>0</v>
      </c>
      <c r="E493" s="20" t="str">
        <f>"Map# "&amp;'Data Input '!K493&amp;" Grid Ref: "&amp;"("&amp;'Data Input '!L493&amp;")"&amp;"&lt;br/&gt;"&amp;"Altitude "&amp;'Data Input '!M493&amp;"&lt;br/&gt;"&amp;'Data Input '!E493&amp;"&lt;br/&gt;"&amp;'Data Input '!F493&amp;"&lt;br/&gt;"&amp;" "&amp;'Data Input '!G493&amp;"&lt;br/&gt;"&amp;'Data Input '!N493&amp;" "&amp;'Data Input '!O493&amp;"&lt;br/&gt;"&amp;'Data Input '!H493&amp;"&lt;br/&gt;"&amp;'Data Input '!I493&amp;"&lt;br/&gt;"&amp;'Data Input '!J493</f>
        <v>Map#  Grid Ref: ()&lt;br/&gt;Altitude &lt;br/&gt;&lt;br/&gt;&lt;br/&gt; &lt;br/&gt; &lt;br/&gt;&lt;br/&gt;&lt;br/&gt;</v>
      </c>
      <c r="F493" s="2">
        <v>0</v>
      </c>
      <c r="G493" s="2">
        <v>0</v>
      </c>
      <c r="H493" s="2">
        <f>'Data Input '!M493</f>
        <v>0</v>
      </c>
      <c r="I493" s="2" t="e">
        <f>LOOKUP('Data Input '!C493,'Look Up Tables'!$G$19:$G$33,'Look Up Tables'!$I$19:$I$33)</f>
        <v>#N/A</v>
      </c>
      <c r="J493" s="2" t="e">
        <f>LOOKUP('Data Input '!C493,'Look Up Tables'!$G$19:$G$33,'Look Up Tables'!$J$19:$J$33)</f>
        <v>#N/A</v>
      </c>
      <c r="K493" s="2"/>
      <c r="L493" s="2"/>
      <c r="M493" s="2"/>
      <c r="N493" s="2"/>
    </row>
  </sheetData>
  <autoFilter ref="B1:B493" xr:uid="{00000000-0009-0000-0000-000001000000}"/>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'Look Up Tables'!$C$37:$C$52</xm:f>
          </x14:formula1>
          <xm:sqref>J2:J493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workbookViewId="0">
      <selection activeCell="I19" sqref="I19"/>
    </sheetView>
  </sheetViews>
  <sheetFormatPr defaultRowHeight="15"/>
  <cols>
    <col min="5" max="5" width="9.7109375" customWidth="1"/>
  </cols>
  <sheetData>
    <row r="1" spans="1:7">
      <c r="A1" s="1"/>
    </row>
    <row r="4" spans="1:7">
      <c r="B4" s="17" t="s">
        <v>108</v>
      </c>
      <c r="C4" s="18"/>
      <c r="D4" s="18"/>
      <c r="E4" s="19"/>
    </row>
    <row r="6" spans="1:7">
      <c r="D6" s="9" t="s">
        <v>5</v>
      </c>
      <c r="E6" s="9" t="s">
        <v>6</v>
      </c>
      <c r="F6" s="9" t="s">
        <v>7</v>
      </c>
      <c r="G6" s="9" t="s">
        <v>8</v>
      </c>
    </row>
    <row r="7" spans="1:7">
      <c r="C7" s="9" t="s">
        <v>1</v>
      </c>
      <c r="D7" s="12">
        <v>56</v>
      </c>
      <c r="E7" s="12">
        <v>19</v>
      </c>
      <c r="F7" s="12">
        <v>15</v>
      </c>
      <c r="G7" s="12" t="s">
        <v>9</v>
      </c>
    </row>
    <row r="8" spans="1:7">
      <c r="C8" s="9" t="s">
        <v>2</v>
      </c>
      <c r="D8" s="12">
        <v>5</v>
      </c>
      <c r="E8" s="12">
        <v>54</v>
      </c>
      <c r="F8" s="12">
        <v>0</v>
      </c>
      <c r="G8" s="12" t="s">
        <v>11</v>
      </c>
    </row>
    <row r="12" spans="1:7">
      <c r="B12" s="9" t="s">
        <v>118</v>
      </c>
      <c r="C12" s="18"/>
      <c r="D12" s="18"/>
      <c r="E12" s="18"/>
      <c r="F12" s="19"/>
    </row>
    <row r="14" spans="1:7">
      <c r="C14" s="9" t="s">
        <v>10</v>
      </c>
      <c r="D14" s="13">
        <f>IF(G7="n",(+D7+E7/60+F7/3600),(+D7+E7/60+F7/3600)*-1)</f>
        <v>56.32083333333334</v>
      </c>
    </row>
    <row r="15" spans="1:7">
      <c r="C15" s="9" t="s">
        <v>2</v>
      </c>
      <c r="D15" s="13">
        <f>IF(G8="e",(+D8+E8/60+F8/3600),(+D8+E8/60+F8/3600)*-1)</f>
        <v>-5.9</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R52"/>
  <sheetViews>
    <sheetView topLeftCell="A4" zoomScale="70" zoomScaleNormal="70" workbookViewId="0">
      <selection activeCell="E20" sqref="E20"/>
    </sheetView>
  </sheetViews>
  <sheetFormatPr defaultRowHeight="15"/>
  <cols>
    <col min="3" max="3" width="18.7109375" bestFit="1" customWidth="1"/>
    <col min="6" max="6" width="13.42578125" bestFit="1" customWidth="1"/>
    <col min="7" max="7" width="19.85546875" customWidth="1"/>
    <col min="9" max="9" width="19.28515625" customWidth="1"/>
    <col min="10" max="10" width="12.42578125" customWidth="1"/>
    <col min="18" max="18" width="15.28515625" customWidth="1"/>
  </cols>
  <sheetData>
    <row r="4" spans="3:18" s="4" customFormat="1" ht="30">
      <c r="C4" s="5" t="s">
        <v>37</v>
      </c>
      <c r="F4" s="5" t="s">
        <v>43</v>
      </c>
      <c r="H4" s="5" t="s">
        <v>116</v>
      </c>
      <c r="R4" s="5" t="s">
        <v>969</v>
      </c>
    </row>
    <row r="5" spans="3:18">
      <c r="C5" s="2" t="s">
        <v>463</v>
      </c>
      <c r="F5" s="2" t="s">
        <v>49</v>
      </c>
      <c r="H5" s="2" t="s">
        <v>114</v>
      </c>
      <c r="R5" s="25" t="s">
        <v>364</v>
      </c>
    </row>
    <row r="6" spans="3:18">
      <c r="C6" s="2" t="s">
        <v>181</v>
      </c>
      <c r="F6" s="2" t="s">
        <v>48</v>
      </c>
      <c r="H6" s="2" t="s">
        <v>115</v>
      </c>
      <c r="R6" s="25" t="s">
        <v>365</v>
      </c>
    </row>
    <row r="7" spans="3:18">
      <c r="C7" s="2" t="s">
        <v>207</v>
      </c>
      <c r="F7" s="2" t="s">
        <v>461</v>
      </c>
      <c r="R7" s="25" t="s">
        <v>366</v>
      </c>
    </row>
    <row r="8" spans="3:18">
      <c r="C8" s="2" t="s">
        <v>38</v>
      </c>
      <c r="F8" s="2" t="s">
        <v>44</v>
      </c>
      <c r="R8" s="25" t="s">
        <v>367</v>
      </c>
    </row>
    <row r="9" spans="3:18">
      <c r="C9" s="2" t="s">
        <v>39</v>
      </c>
      <c r="F9" s="2" t="s">
        <v>45</v>
      </c>
      <c r="R9" s="25" t="s">
        <v>368</v>
      </c>
    </row>
    <row r="10" spans="3:18">
      <c r="C10" s="2" t="s">
        <v>40</v>
      </c>
      <c r="F10" s="2" t="s">
        <v>46</v>
      </c>
      <c r="R10" s="25" t="s">
        <v>369</v>
      </c>
    </row>
    <row r="11" spans="3:18">
      <c r="C11" s="2" t="s">
        <v>109</v>
      </c>
      <c r="F11" s="2" t="s">
        <v>47</v>
      </c>
      <c r="R11" s="25" t="s">
        <v>370</v>
      </c>
    </row>
    <row r="12" spans="3:18">
      <c r="C12" s="2" t="s">
        <v>182</v>
      </c>
      <c r="F12" s="2" t="s">
        <v>68</v>
      </c>
    </row>
    <row r="13" spans="3:18">
      <c r="C13" s="2" t="s">
        <v>172</v>
      </c>
    </row>
    <row r="14" spans="3:18">
      <c r="C14" s="2" t="s">
        <v>263</v>
      </c>
    </row>
    <row r="15" spans="3:18">
      <c r="C15" s="2" t="s">
        <v>628</v>
      </c>
    </row>
    <row r="16" spans="3:18">
      <c r="C16" s="21" t="s">
        <v>941</v>
      </c>
    </row>
    <row r="17" spans="3:10">
      <c r="C17" s="2" t="s">
        <v>1333</v>
      </c>
      <c r="G17" s="81" t="s">
        <v>126</v>
      </c>
      <c r="H17" s="81"/>
      <c r="I17" s="81"/>
      <c r="J17" s="81"/>
    </row>
    <row r="18" spans="3:10" ht="39.75" customHeight="1">
      <c r="C18" s="2" t="s">
        <v>47</v>
      </c>
      <c r="G18" s="5" t="s">
        <v>121</v>
      </c>
      <c r="H18" s="5" t="s">
        <v>122</v>
      </c>
      <c r="I18" s="5" t="s">
        <v>123</v>
      </c>
      <c r="J18" s="5" t="s">
        <v>227</v>
      </c>
    </row>
    <row r="19" spans="3:10" ht="33.75" customHeight="1">
      <c r="C19" s="2" t="s">
        <v>68</v>
      </c>
      <c r="G19" s="3" t="s">
        <v>38</v>
      </c>
      <c r="H19" s="3"/>
      <c r="I19" s="21" t="s">
        <v>65</v>
      </c>
      <c r="J19" s="22" t="s">
        <v>103</v>
      </c>
    </row>
    <row r="20" spans="3:10" ht="32.25" customHeight="1">
      <c r="C20" s="2" t="s">
        <v>220</v>
      </c>
      <c r="G20" s="3" t="s">
        <v>172</v>
      </c>
      <c r="H20" s="6"/>
      <c r="I20" s="21" t="s">
        <v>59</v>
      </c>
      <c r="J20" s="22" t="s">
        <v>101</v>
      </c>
    </row>
    <row r="21" spans="3:10" ht="36" customHeight="1">
      <c r="G21" s="7" t="s">
        <v>109</v>
      </c>
      <c r="H21" s="3"/>
      <c r="I21" s="21" t="s">
        <v>60</v>
      </c>
      <c r="J21" s="22" t="s">
        <v>102</v>
      </c>
    </row>
    <row r="22" spans="3:10" ht="36" customHeight="1">
      <c r="G22" s="3" t="s">
        <v>40</v>
      </c>
      <c r="H22" s="3"/>
      <c r="I22" s="21" t="s">
        <v>64</v>
      </c>
      <c r="J22" s="22" t="s">
        <v>105</v>
      </c>
    </row>
    <row r="23" spans="3:10" ht="36" customHeight="1">
      <c r="G23" s="3" t="s">
        <v>182</v>
      </c>
      <c r="H23" s="6"/>
      <c r="I23" s="21" t="s">
        <v>57</v>
      </c>
      <c r="J23" s="22" t="s">
        <v>95</v>
      </c>
    </row>
    <row r="24" spans="3:10" ht="36" customHeight="1">
      <c r="G24" s="7" t="s">
        <v>181</v>
      </c>
      <c r="H24" s="6"/>
      <c r="I24" s="21" t="s">
        <v>18</v>
      </c>
      <c r="J24" s="22" t="s">
        <v>100</v>
      </c>
    </row>
    <row r="25" spans="3:10" ht="36" customHeight="1">
      <c r="G25" s="3" t="s">
        <v>941</v>
      </c>
      <c r="H25" s="6"/>
      <c r="I25" s="21" t="s">
        <v>58</v>
      </c>
      <c r="J25" s="22" t="s">
        <v>93</v>
      </c>
    </row>
    <row r="26" spans="3:10" ht="21" customHeight="1">
      <c r="G26" s="7" t="s">
        <v>463</v>
      </c>
      <c r="H26" s="6"/>
      <c r="I26" s="21" t="s">
        <v>12</v>
      </c>
      <c r="J26" s="22" t="s">
        <v>96</v>
      </c>
    </row>
    <row r="27" spans="3:10" ht="31.5" customHeight="1">
      <c r="G27" s="3" t="s">
        <v>628</v>
      </c>
      <c r="H27" s="6"/>
      <c r="I27" s="21" t="s">
        <v>56</v>
      </c>
      <c r="J27" s="22" t="s">
        <v>97</v>
      </c>
    </row>
    <row r="28" spans="3:10" ht="31.5" customHeight="1">
      <c r="G28" s="7" t="s">
        <v>1333</v>
      </c>
      <c r="H28" s="3"/>
      <c r="I28" s="21" t="s">
        <v>61</v>
      </c>
      <c r="J28" s="22" t="s">
        <v>104</v>
      </c>
    </row>
    <row r="29" spans="3:10" ht="31.5" customHeight="1">
      <c r="G29" s="3" t="s">
        <v>47</v>
      </c>
      <c r="H29" s="3"/>
      <c r="I29" s="21" t="s">
        <v>62</v>
      </c>
      <c r="J29" s="22" t="s">
        <v>92</v>
      </c>
    </row>
    <row r="30" spans="3:10" ht="31.5" customHeight="1">
      <c r="G30" s="3" t="s">
        <v>68</v>
      </c>
      <c r="H30" s="3"/>
      <c r="I30" s="21" t="s">
        <v>63</v>
      </c>
      <c r="J30" s="22" t="s">
        <v>94</v>
      </c>
    </row>
    <row r="31" spans="3:10" ht="31.5" customHeight="1">
      <c r="G31" s="3" t="s">
        <v>220</v>
      </c>
      <c r="H31" s="3"/>
      <c r="I31" s="21" t="s">
        <v>66</v>
      </c>
      <c r="J31" s="22" t="s">
        <v>99</v>
      </c>
    </row>
    <row r="32" spans="3:10" ht="31.5" customHeight="1">
      <c r="G32" s="3" t="s">
        <v>207</v>
      </c>
      <c r="H32" s="6"/>
      <c r="I32" s="21" t="s">
        <v>22</v>
      </c>
      <c r="J32" s="22" t="s">
        <v>90</v>
      </c>
    </row>
    <row r="33" spans="3:10" ht="31.5" customHeight="1">
      <c r="G33" s="3" t="s">
        <v>263</v>
      </c>
      <c r="H33" s="3"/>
      <c r="I33" s="21" t="s">
        <v>55</v>
      </c>
      <c r="J33" s="22" t="s">
        <v>91</v>
      </c>
    </row>
    <row r="36" spans="3:10">
      <c r="C36" s="9" t="s">
        <v>69</v>
      </c>
    </row>
    <row r="37" spans="3:10">
      <c r="C37" s="2" t="s">
        <v>90</v>
      </c>
    </row>
    <row r="38" spans="3:10">
      <c r="C38" s="2" t="s">
        <v>91</v>
      </c>
    </row>
    <row r="39" spans="3:10">
      <c r="C39" s="2" t="s">
        <v>92</v>
      </c>
    </row>
    <row r="40" spans="3:10">
      <c r="C40" s="2" t="s">
        <v>93</v>
      </c>
    </row>
    <row r="41" spans="3:10">
      <c r="C41" s="2" t="s">
        <v>94</v>
      </c>
    </row>
    <row r="42" spans="3:10">
      <c r="C42" s="2" t="s">
        <v>95</v>
      </c>
    </row>
    <row r="43" spans="3:10">
      <c r="C43" s="2" t="s">
        <v>96</v>
      </c>
    </row>
    <row r="44" spans="3:10">
      <c r="C44" s="2" t="s">
        <v>97</v>
      </c>
    </row>
    <row r="45" spans="3:10">
      <c r="C45" s="2" t="s">
        <v>98</v>
      </c>
    </row>
    <row r="46" spans="3:10">
      <c r="C46" s="2" t="s">
        <v>99</v>
      </c>
    </row>
    <row r="47" spans="3:10">
      <c r="C47" s="2" t="s">
        <v>100</v>
      </c>
    </row>
    <row r="48" spans="3:10">
      <c r="C48" s="2" t="s">
        <v>101</v>
      </c>
    </row>
    <row r="49" spans="3:3">
      <c r="C49" s="2" t="s">
        <v>102</v>
      </c>
    </row>
    <row r="50" spans="3:3">
      <c r="C50" s="2" t="s">
        <v>103</v>
      </c>
    </row>
    <row r="51" spans="3:3">
      <c r="C51" s="2" t="s">
        <v>105</v>
      </c>
    </row>
    <row r="52" spans="3:3">
      <c r="C52" s="2" t="s">
        <v>104</v>
      </c>
    </row>
  </sheetData>
  <sortState xmlns:xlrd2="http://schemas.microsoft.com/office/spreadsheetml/2017/richdata2" ref="G19:J33">
    <sortCondition ref="G19"/>
  </sortState>
  <mergeCells count="1">
    <mergeCell ref="G17:J1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Input </vt:lpstr>
      <vt:lpstr>GPSV Format</vt:lpstr>
      <vt:lpstr>Degrees to Dec Converter</vt:lpstr>
      <vt:lpstr>Look Up 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 Blackburn</dc:creator>
  <cp:lastModifiedBy>Mick Blackburn</cp:lastModifiedBy>
  <cp:lastPrinted>2023-03-10T17:05:17Z</cp:lastPrinted>
  <dcterms:created xsi:type="dcterms:W3CDTF">2020-05-14T14:54:42Z</dcterms:created>
  <dcterms:modified xsi:type="dcterms:W3CDTF">2023-11-04T09:10:36Z</dcterms:modified>
</cp:coreProperties>
</file>